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4A4F35-9822-442E-847F-6678CEE2EABB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TÜBİTAK" sheetId="1" r:id="rId1"/>
    <sheet name="İHTİSASLAŞMA PROJESİ" sheetId="8" r:id="rId2"/>
    <sheet name="KALKINMA AJANSI(BAKA)" sheetId="2" r:id="rId3"/>
    <sheet name="AB VE U.ARASI" sheetId="6" r:id="rId4"/>
    <sheet name="TÜSEB" sheetId="9" r:id="rId5"/>
    <sheet name="DİĞER" sheetId="7" r:id="rId6"/>
  </sheets>
  <definedNames>
    <definedName name="_xlnm._FilterDatabase" localSheetId="0" hidden="1">TÜBİTAK!$A$4:$N$151</definedName>
    <definedName name="_xlnm.Print_Area" localSheetId="0">TÜBİTAK!$A$1:$N$172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8" l="1"/>
  <c r="J19" i="8"/>
  <c r="E172" i="1"/>
  <c r="F172" i="1"/>
  <c r="G172" i="1"/>
  <c r="H172" i="1"/>
  <c r="I172" i="1"/>
  <c r="J172" i="1"/>
  <c r="K172" i="1"/>
  <c r="L172" i="1"/>
  <c r="M172" i="1"/>
  <c r="D172" i="1"/>
  <c r="N171" i="1"/>
  <c r="M151" i="1"/>
  <c r="N151" i="1"/>
  <c r="B151" i="1"/>
  <c r="N144" i="1"/>
  <c r="L14" i="2" l="1"/>
  <c r="L11" i="9"/>
  <c r="N115" i="1" l="1"/>
  <c r="B11" i="9" l="1"/>
  <c r="K19" i="8"/>
  <c r="N170" i="1"/>
  <c r="N172" i="1" s="1"/>
  <c r="L15" i="6" l="1"/>
  <c r="N104" i="1" l="1"/>
  <c r="N169" i="1" l="1"/>
  <c r="L16" i="6"/>
  <c r="M14" i="7"/>
  <c r="C14" i="7"/>
  <c r="B15" i="6"/>
  <c r="N86" i="1" l="1"/>
  <c r="N168" i="1" l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5" i="8" l="1"/>
  <c r="N76" i="1" l="1"/>
  <c r="N67" i="1"/>
  <c r="N62" i="1"/>
  <c r="N57" i="1"/>
  <c r="N48" i="1"/>
  <c r="N43" i="1"/>
  <c r="N39" i="1"/>
  <c r="N32" i="1"/>
  <c r="N26" i="1"/>
  <c r="N11" i="1"/>
  <c r="N5" i="1"/>
  <c r="B14" i="2" l="1"/>
  <c r="N8" i="1" l="1"/>
</calcChain>
</file>

<file path=xl/sharedStrings.xml><?xml version="1.0" encoding="utf-8"?>
<sst xmlns="http://schemas.openxmlformats.org/spreadsheetml/2006/main" count="1395" uniqueCount="734">
  <si>
    <t>TOPLAM</t>
  </si>
  <si>
    <t>T.C. BURDUR MEHMET AKİF ERSOY ÜNİVERSİTESİ REKTÖRLÜĞÜ</t>
  </si>
  <si>
    <t>BİLİMSEL ARAŞTIRMA PROJELERİ KOORDİNATÖRLÜĞÜ</t>
  </si>
  <si>
    <t>YIL</t>
  </si>
  <si>
    <t>Domateste Daha Uzun Raf Ömrü İçin Hasat Sonrası Dönemdeki Genlerin Rna-Seq Ile Belirlenmesi</t>
  </si>
  <si>
    <t>3501 - Kariyer</t>
  </si>
  <si>
    <t>Perovskit (Ch3nh3pbi3 ) İnce Filmin Termal Kimyasal Buhar Biriktirme Yöntemi İle Üretilmesi Ve Kararsizlik Mekanizmalarinin Elektriksel Ve Optoelektronik Yöntemler İle Belirlenmesi</t>
  </si>
  <si>
    <t>1002 - Hızlı Destek</t>
  </si>
  <si>
    <t>Kurkumin, Karvakrol ve Sığla Yağının Led Kaynaklı Fotosensitizasyon Uygulaması ile Salmonella Enteritidis Üzerine Etkilerinin Araştırılması ve Yumurta Dezenfeksiyonunda Kullanımına Yönelik Yenilikçi Teknolojilerin Geliştirilmesi</t>
  </si>
  <si>
    <t>Ratlarda Dut Meyvesi Ekstratının Nitrozüreler Grubu Kemoteropatik Ajanın Sebep Olduğu Üreme Hasarlarına Ve Fertiliteye  Etkisinin Belirlenmesi</t>
  </si>
  <si>
    <t>Rat Testis Gelişiminde Gpr55 ve Gpr119 Reseptörlerinin Rolü</t>
  </si>
  <si>
    <t>Yeni Zelanda Tavşanında (Oryctolagus Cuniculus) Penetran Keratoplasti Sonrası Trombositten Zengin Plazma, Otolog Serum Ve Göbek Kordonu Serumunun Korneadaki Mhc-Ii, Cd4 Ve Cd8 Üzerine Etkileri.</t>
  </si>
  <si>
    <t>Dopaminerjik Parkinson Fare Modelinde Beyin-Bağırsak İlişkisinin Metagenomik ve İmmunolojik  Olarak İncelenmesi ve Eps (Exopolisakkarit) Üreticisi  Probiyotik Takviyesinin  Bağırsak Mikrobiyotasının Düzenlenmesi ile İlişkili Parkinson Hastalığında Terapötik  Potansiyelinin Araştırılması</t>
  </si>
  <si>
    <t>1001 - Araştırma</t>
  </si>
  <si>
    <t>Osmanlı Çileğinde Meyve Dokusu Yumuşaması Ile İlişkili Pektat Liyaz Ve Poligalakturonaz Gen Homologlarının Moleküler Klonlaması Ve İfadelerinin Karakterizasyonları</t>
  </si>
  <si>
    <t>Yüksek Yağlı Diyet Ile Obezite Oluşturulmuş Farelerde, Merkezi Ve Sistemik İrisin Hormonunun Glikoz Homeostazına Etkileri</t>
  </si>
  <si>
    <t>Kiral Periyodik Mezogözenekli Organosilika Nanoyapıların (Bschi-PMO) Sentezi, Karakterizasyonu Ve Por Yapısının Enantiyoseçimli Reaksiyondaki Etkisinin İncelenmesi</t>
  </si>
  <si>
    <t>PROJE SAYISI</t>
  </si>
  <si>
    <t>PROJE ADI</t>
  </si>
  <si>
    <t>PROJE TÜRÜ</t>
  </si>
  <si>
    <t>Shepherd Bridge ( Çoban Köprüsü)</t>
  </si>
  <si>
    <t>Süt Teknolojileri Araştırma ve Geliştirme Merkezi</t>
  </si>
  <si>
    <t>Kültür Turizminde İleri Teknoloji ile Markalaşma : Kibyra Antik Kenti; Sanal Gerçeklik, Üç Boyutlu Tasarım ve Tanıtım Projesi</t>
  </si>
  <si>
    <t>Güdümlü Proje</t>
  </si>
  <si>
    <t>Küçük Ölçeklli Alt Yapı Projesi</t>
  </si>
  <si>
    <t>Biz Bir Takımız Projesi (BBT)</t>
  </si>
  <si>
    <t>Arş. Gör. Onur YAYLA</t>
  </si>
  <si>
    <t>Dr.Öğr.Üyesi Ömer ÇATAL</t>
  </si>
  <si>
    <t>Gençlik Projesi</t>
  </si>
  <si>
    <t>Prof.Dr. Özkan ELMAZ</t>
  </si>
  <si>
    <t>Erasmus + Kültürlerarası Etkileşim</t>
  </si>
  <si>
    <t xml:space="preserve">Hayaller İçin İlk Adım </t>
  </si>
  <si>
    <t>Dr.Öğr.Üyesi  GÖKHAN YILMAZ</t>
  </si>
  <si>
    <t>Doç.Dr. Erhan KEYVAN</t>
  </si>
  <si>
    <t>Doç. Dr. Muhammed Enes İNANÇ</t>
  </si>
  <si>
    <t>Prof. Dr. Halil Zeki GÖK</t>
  </si>
  <si>
    <t>PROJE YÜRÜTÜCÜSÜ</t>
  </si>
  <si>
    <t>PROJE NO</t>
  </si>
  <si>
    <t>116F046</t>
  </si>
  <si>
    <t>116O027</t>
  </si>
  <si>
    <t>116Z295</t>
  </si>
  <si>
    <t>215O879</t>
  </si>
  <si>
    <t>Yeni Co:ZnO Temelli Katmanlı Metal Oksit Yarıiletken Malzemelerde Elektriksel İletim Mekanizmalarının AS Tekniği ile Araştırılması</t>
  </si>
  <si>
    <t>Erkek Yeni Zelanda Tavşanlarında Punikalajin'In Subakut Bisfenol A Toksikasyonunu Düzeltici Etkisi</t>
  </si>
  <si>
    <t>Selüloz Tabanlı Karışık Piridin Türevli Metal Halojen Kompleksleriyle Modifiye Edilmiş Mikro ve Nanoliflerin Elektroeğirme Yöntemiyle Eldesi ve Antibakteriyal Tekstil Üretiminde Kullanılması</t>
  </si>
  <si>
    <t>Damızlık Ihtiyacı Olmayan Saanen Sürülerinde Yerli Irk Teke Kullanılarak Kasaplık Oğlak Elde Edilmesi</t>
  </si>
  <si>
    <t>Prof. Dr. Mehmet Şükrü GÜLAY</t>
  </si>
  <si>
    <t>Doç. Dr. Ebru GÜNGÖR</t>
  </si>
  <si>
    <t>Prof. Dr. Fatih Mehmet EMEN</t>
  </si>
  <si>
    <t>Prof. Dr. Özkan ELMAZ</t>
  </si>
  <si>
    <t>3001 - Başlangıç AR-GE</t>
  </si>
  <si>
    <t>116F085</t>
  </si>
  <si>
    <t>Fononik Kristal Halka Çınlaçlarına Dayalı Çoklu Gaz Algılayıcılarının Tasarımı Ve Gerçekleştirilmesi</t>
  </si>
  <si>
    <t>116F312</t>
  </si>
  <si>
    <t>Sıfıra Yakın Yoğunluk Sergileyen Ince Levhaların Olağanüstü Geçirgenliğine Dayalı Akustik Mercek Tasarımı</t>
  </si>
  <si>
    <t>116Z402</t>
  </si>
  <si>
    <t>Kontrollü Salınım Yapan Bortezomib Yüklü Luminesans Özelliği Taşıyan MMOO4:Eu3+-MCM-41 (M:Ca2+, Sr2+, Ba2+)  Nanoyapıların Sentezi</t>
  </si>
  <si>
    <t>117O580</t>
  </si>
  <si>
    <t>Ulusal Gen Kaynaklarının Korunması Kapsamında Kınalı Kekliğin (Alectoris chukar, Aves) Genetik Çeşitliliğinin Belirlenmesi, Üretim, Salım ve Av Stratejilerinin Oluşturulması</t>
  </si>
  <si>
    <t>117Y215</t>
  </si>
  <si>
    <t>Farklı Azot Konsantrasyonlarında Kültürü Yapılan Neochloris Aquatica Starr Mikroalginin Yağ Metabolik Yolağının Yeni Nesil Rna-Seq Yöntemi Ile Ortaya Çıkarılması</t>
  </si>
  <si>
    <t>Prof. Dr. Ahmet ÇİÇEK</t>
  </si>
  <si>
    <t>Doç. Dr. Nurettin KÖRÖZLÜ</t>
  </si>
  <si>
    <t>Prof. Dr. Tamer ALBAYRAK</t>
  </si>
  <si>
    <t>Dr.Öğr.Üyesi Füsun AKGÜL</t>
  </si>
  <si>
    <t>117F403</t>
  </si>
  <si>
    <t>Akustik Işıma Kuvvetleri Ile Katı Parçacıkların Hava Ortamında Tuzaklanması, Taşınması Ve Ayrıştırılması</t>
  </si>
  <si>
    <t>117O613</t>
  </si>
  <si>
    <t>Keçilerde Gebeliğin Farklı Dönemlerinde Uterus, Plasenta ve Korpus Luteumda Gebelik İle Ilişkili Bazı Faktörlerin Gen ve Protein Düzeyinde Değişiminin Değerlendirilmesi</t>
  </si>
  <si>
    <t>117O938</t>
  </si>
  <si>
    <t>Tavuk Etinin Marine Edilmesinde Ultrasonikasyon Eşliğinde Vakum Emdirme Yönteminin Kullanılması</t>
  </si>
  <si>
    <t>117Z949</t>
  </si>
  <si>
    <t>Dünyanın En Nadir Meşe Türlerinden Kasnak Meşesi (Quercus Vulcanica)?Nde Tehdidin Anlaşılması: Geçmişten Günümüze Populasyon Azalışının Genomik Araçlar Geliştirilerek Test Edilmesi</t>
  </si>
  <si>
    <t>118O760</t>
  </si>
  <si>
    <t>Mineral Katkılı Atık Kâğıt Liflerinden Elektromanyetik Soğurucu Tasarımı</t>
  </si>
  <si>
    <t>118Z008</t>
  </si>
  <si>
    <t>Corchorus Capsularis ve Luffa Cylindrica Liflerinin Çift Katmanlı Hidroksitlerle Modifiye Edilmesi ve Yağların Sulardan Arıtımında Kullanılması</t>
  </si>
  <si>
    <t>118Z151</t>
  </si>
  <si>
    <t>Farklı Dokularda Post-Mortem DNA Bozunma Kinetiği: Genom Çapında SNPs Verileri ile Farklı Koşullar Altında Genomik Degredasyonun İncelenmesi</t>
  </si>
  <si>
    <t>118Z523</t>
  </si>
  <si>
    <t>Silika-Destekli Kiral Heterojen Katalizörlerin Sentezi ve Enantiyoseçimli Reaksiyonlarda Uygulaması</t>
  </si>
  <si>
    <t>118Z535</t>
  </si>
  <si>
    <t>Multipl Miyelom Hücrelerinde LONP1 ve CLPP Mitoproteazlar ile Mitofaji Arasındaki Etkileşimin İncelenmesi</t>
  </si>
  <si>
    <t>Doç. Dr. Özgecan KORKMAZ AĞAOĞLU</t>
  </si>
  <si>
    <t>Prof. Dr. Yusuf YILMAZ</t>
  </si>
  <si>
    <t>Uluslararası</t>
  </si>
  <si>
    <t>118O803</t>
  </si>
  <si>
    <t>119F033</t>
  </si>
  <si>
    <t>119O672</t>
  </si>
  <si>
    <t>218O162</t>
  </si>
  <si>
    <t>219S142</t>
  </si>
  <si>
    <t>119O986</t>
  </si>
  <si>
    <t>119S434</t>
  </si>
  <si>
    <t>120O318</t>
  </si>
  <si>
    <t>120O381</t>
  </si>
  <si>
    <t>120Z094</t>
  </si>
  <si>
    <t>Doç. Dr. Sarp KAYA</t>
  </si>
  <si>
    <t>TR61/18/KÖAY/    0017</t>
  </si>
  <si>
    <t>2019-1-TR01-KA202-077190 / 2019 ABH 15715 0002</t>
  </si>
  <si>
    <t>2016-1-UK01-KA201-024412 / 2017 ABH 15715 0001</t>
  </si>
  <si>
    <t>Prof. Dr. Serdar TUNA</t>
  </si>
  <si>
    <t>Öğr. Gör. Muhammet TORTUMLU</t>
  </si>
  <si>
    <t>Dr. Öğr. Üyesi Mehmet ULAŞ</t>
  </si>
  <si>
    <t>Arş.Gör. Mehmet ALPYÜRÜR</t>
  </si>
  <si>
    <t>Kültürel ve Sanatsal Faaliyet Projesi</t>
  </si>
  <si>
    <t>2017K12-41003</t>
  </si>
  <si>
    <t>Üniversitelerimizin Bölgesel Kalkınma Odaklı Misyon Farklılaşması ve İhtisaslaşma Programı : "Burdur İli Sektörel Rekabet Gücünün Arttırılması : Tarım ve Hayvancılıkta Bütünleşik Kalkınma"</t>
  </si>
  <si>
    <t>109M648</t>
  </si>
  <si>
    <t>109O623</t>
  </si>
  <si>
    <t>Bazı Lactobacillus plantarum Suşlarının Probiyotik ve Teknolojik Özelliklerinin Belirlenmesi</t>
  </si>
  <si>
    <t>109R020</t>
  </si>
  <si>
    <t>Honamli Keçi Irkinin Çeşitli Özelliklerinin Tespiti</t>
  </si>
  <si>
    <t>Prof. Dr. Gülden BAŞYİĞİT KILIÇ</t>
  </si>
  <si>
    <t>Türkiye'deki Esnek Üstyapilarda Yoğun Olarak Kullanilan Granüler Malzemelerin Tekrarli Yükler Altindaki Elastik Özelliklerinin İncelenmesi</t>
  </si>
  <si>
    <t>HARCAMASI</t>
  </si>
  <si>
    <t>PROJE BÜTÇESİ</t>
  </si>
  <si>
    <t>İLGİLİ YILDA KABUL EDİLEN PROJELERİN TOPLAM PROJE BÜTÇESİ</t>
  </si>
  <si>
    <t>PROJENİN YÜRÜTÜLDÜĞÜ BİRİM</t>
  </si>
  <si>
    <t>111O625</t>
  </si>
  <si>
    <t>Kızılçam Orman Ekosistemlerinde Yaygın Bulunan Bitki Taksonlarının Orman Yenilenmesi Üzerine Allelopatik Etkileri</t>
  </si>
  <si>
    <t>112M077</t>
  </si>
  <si>
    <t>Demir-Krom Sütunlu Kil Sentezi Ve Fenolün Katalitik Islak Peroksit Oksidasyonu Üzerine Ultrasonik İşlemin Etkisi</t>
  </si>
  <si>
    <t>112T575</t>
  </si>
  <si>
    <t>Tek-Tek Deforme Çekirdeklerde İzobar Analog Durumlarin Özuyumlu Olarak İncelenmesi Ve Bu Durumlarin Çift Beta Bozunum Sürecine Katkilarinin Belirlenmesi</t>
  </si>
  <si>
    <t>Doç. Dr. Burçin YENİSEY KAYNAŞ</t>
  </si>
  <si>
    <t>Prof. Dr. Fama TOMUL</t>
  </si>
  <si>
    <t>Prof. Dr. Serdar ÜNLÜ</t>
  </si>
  <si>
    <t xml:space="preserve">VETERİNER F. </t>
  </si>
  <si>
    <t xml:space="preserve">FEN EDEBİYAT F. </t>
  </si>
  <si>
    <t>BAŞLAMA TARİHİ</t>
  </si>
  <si>
    <t>BİTİŞ TARİHİ</t>
  </si>
  <si>
    <t>112O536</t>
  </si>
  <si>
    <t>Farklı Irk, Cinsiyet ve Yaştaki Hayvan Derilerinin Özelliklerinin Belirlenmesi ve Tulum Peyniri Üzerine Etkisinin İncelenmesi</t>
  </si>
  <si>
    <t>112O820</t>
  </si>
  <si>
    <t>Sığır, Koyun ve Tavuk Dışkı Örneklerinde Genişlemiş Spektrumlu Beta Laktamaz (GSBL) Pozitif E. coli Varlığının Belirlenmesi ve GSBL Genlerinin PCR ile Karakterizasyonu</t>
  </si>
  <si>
    <t>112O878</t>
  </si>
  <si>
    <t>Kedilerde Gebeliğin Moleküler Mekanizmasının Araştırılması</t>
  </si>
  <si>
    <t>112O889</t>
  </si>
  <si>
    <t>Avda Kullanılan Kurzhaar Irkı Köpeklerde Ateşli Silah Gürültüsüne Bağlı Akustik Travmanın Beyin Sapı İşitsel Uyandırılmış Potansiyel (Baer) Testi Ile Araştırılması</t>
  </si>
  <si>
    <t>112O939</t>
  </si>
  <si>
    <t>Honamlı Keçi Irkının Büyüme İle İlgili Hormon Düzeylerinin Ve Referans Biyokimya Değerlerinin Araştırılması</t>
  </si>
  <si>
    <t>112R031</t>
  </si>
  <si>
    <t>Honamlı Keçi Irkının Üreme, Süt Verimi, Karkas Özelliklerinin Belirlenmesi ve Bu Irkın Anatomik Özelliklerinin Osteolojik Yönden Kıl Keçisiyle Karşılaştırılması</t>
  </si>
  <si>
    <t>113F015</t>
  </si>
  <si>
    <t>İki Boyutlu Fononik Kristallerin Yüzey Durumlarının Deneysel Ve Sayısal Yöntemlerle İncelenmesi</t>
  </si>
  <si>
    <t>113K319</t>
  </si>
  <si>
    <t>Çevrimiçi İleri Düzenleyici Kavram Öğretim Materyalinin Etkisi</t>
  </si>
  <si>
    <t>113O271</t>
  </si>
  <si>
    <t>Ulusal Gen Kaynaklarının Korunması Kapsamında Bazı Orman Ötücü Kuşlarının Araştırılması, Korunması ve Genetik Çeşitliliklerinin Belirlenmesi</t>
  </si>
  <si>
    <t>113O573</t>
  </si>
  <si>
    <t>Doğal Enfekte Parvoviral Gastroenteritli Köpeklerde Tedaviden Önce Ve Tedaviden Sonra Bazı Sitokin, Akut Faz Proteinleri Ve Hepsidin Düzeyinin Araştırılması</t>
  </si>
  <si>
    <t>113O590</t>
  </si>
  <si>
    <t>Döl Tutmayan (Repeat Breeder) İneklerde Presynch Uygulamalarının Moleküler Etkilerinin Araştırılması</t>
  </si>
  <si>
    <t>113R026</t>
  </si>
  <si>
    <t>Honamlı ve Kıl Keçisi Irklarında GH, IGF-I, LEP, POU1F1, MSTN ve BMP15 Genleri Polimorfizmlerinin Belirlenmesi ve Büyüme Performansları Üzerine Etkileri</t>
  </si>
  <si>
    <t>113Z383</t>
  </si>
  <si>
    <t>Multipl Miyelom Hastalığında Oluşan Ilaç Direncinde Dna Onarımında Rol Oynayan Wrn Ve Mgmt Proteinlerinin Etkisi</t>
  </si>
  <si>
    <t>212T181</t>
  </si>
  <si>
    <t>Bazı Yeni Tiyazolil-Tiyadiazol Türevlerinin Sentezlenmesi, Lepidium Sativum L. Tohumları Üzerinde Herbisit Olarak Fitotoksik Etkilerinin Araştırılması Ve Kantitatif Yapı-Etki İlişkilerinin (Qsar) İncelenmesi.</t>
  </si>
  <si>
    <t>212T207</t>
  </si>
  <si>
    <t>Uçucu Bileşik Oluşturma Sistemi Kullanılarak Metal ve Kuvars Yüzeyine Altın Kaplamada Yeni Bir Analitik Teknik</t>
  </si>
  <si>
    <t>Doç. Dr. Faruk PEHLİVANOĞLU</t>
  </si>
  <si>
    <t>BURDUR GIDA TARIM VE HAYVANCILIK MYO</t>
  </si>
  <si>
    <t xml:space="preserve">KIRIKKALE Ü. VETERİNER F. </t>
  </si>
  <si>
    <t>Prof. Dr. Alparslan Kadir DEVRİM</t>
  </si>
  <si>
    <t>Doç. Dr. Fikret KORUR</t>
  </si>
  <si>
    <t>EĞİTİM F.</t>
  </si>
  <si>
    <t>Prof. Dr. Şima ŞAHİNDURAN</t>
  </si>
  <si>
    <t>KLİNİK BİLİMLER B. VETERİNERLİK DOĞUM VE JİNEKOLOJİSİ ANABİLİM DALI</t>
  </si>
  <si>
    <t>ZOOTEKNİ VE HAYVAN BESLEME B. VETERİNERLİK ZOOTEKNİ ANABİLİM DALI</t>
  </si>
  <si>
    <t>BÖLÜMÜ / ANABİLİM DALI</t>
  </si>
  <si>
    <t>GIDA MÜH. B. GIDA BİLİMLERİ ANABİLİM DALI</t>
  </si>
  <si>
    <t>İNŞAAT MÜH. B. ULAŞTIRMA ANABİLİM ALI</t>
  </si>
  <si>
    <t>BİYOLOJİ B. GENEL BİYOLOJİ ANABİLİM DALI</t>
  </si>
  <si>
    <t>KİMYA B. FİZİKOKİMYA ANABİLİM DALI</t>
  </si>
  <si>
    <t>FİZİK B. NÜKLEER FİZİK ANABİLİM DALI</t>
  </si>
  <si>
    <t>GIDA İŞLEME B. SÜT VE ÜRÜNLERİ TEKNOLOJİSİ PR.</t>
  </si>
  <si>
    <t>KLİNİK ÖNCESİ BİLİMLER B. VETERİNERLİK MİKROBİYOLOJİSİ ANABİLİM DALI</t>
  </si>
  <si>
    <t>ZOOTEKNİ VE HAYVAN BESLEME B. GENETİK ANABİLİM DALI</t>
  </si>
  <si>
    <t>KLİNİK BİLİMLER B. VETERİNERLİK CERRAHİSİ ANABİLİM DALI</t>
  </si>
  <si>
    <t>TEMEL BİLİMLER B. VETERİNERLİK BİYOKİMYASI ANABİLİM DALI</t>
  </si>
  <si>
    <t>NANOBİLİM VE NANOTEKNOLOJİ B. BİYOTEKNOLOJİ VE NANOTEKNOLOJİ ANABİLİM DALI</t>
  </si>
  <si>
    <t>MATEMATİK VE FEN BİLİMLERİ EĞİTİMİ B. FEN BİLGİSİ EĞİTİMİ ANABİLİM DALI</t>
  </si>
  <si>
    <t>BİYOLOJİ B. ZOOLOJİ ANABİLİM DALI</t>
  </si>
  <si>
    <t>KLİNİK BİLİMLER B. VETERİNERLİK İÇ HASTALIKLARI ANABİLİM DALI</t>
  </si>
  <si>
    <t>Prof. Dr. Ali Reha AĞAOĞLU</t>
  </si>
  <si>
    <t>Dr. Öğr. Üyesi Dilara AKÇORA YILDIZ</t>
  </si>
  <si>
    <t>Dr. Öğr. Üyesi İlhan GÜN</t>
  </si>
  <si>
    <t>Dr. Öğr. Üyesi Altan YILMAZ</t>
  </si>
  <si>
    <t>Dr. Öğr. Üyesi Özlem ŞENGÖZ ŞİRİN</t>
  </si>
  <si>
    <t xml:space="preserve"> FEN EDEBİYAT F. </t>
  </si>
  <si>
    <t>BİYOLOJİ B. MOLEKÜLER BİYOLOJİ ANABİLİM DALI</t>
  </si>
  <si>
    <t>KİMYA B. ORGANİK KİMYA ANABİLİM DALI</t>
  </si>
  <si>
    <t>Prof. Dr. İsmail KAYAĞİL</t>
  </si>
  <si>
    <t>Prof. Dr. Erdal KENDÜZLER</t>
  </si>
  <si>
    <t>FEN EDEBİYAT F.</t>
  </si>
  <si>
    <t>KİMYA B. ANALİTİK KİMYA ANABİLİM DALI</t>
  </si>
  <si>
    <t>113Y438</t>
  </si>
  <si>
    <t>Kıyı Alanlarında Sediman Hareketlerinin İncelenmesi, Konyaaltı ve Lara Plajları Uygulaması</t>
  </si>
  <si>
    <t>114O154</t>
  </si>
  <si>
    <t>Sola Abomasum Deplasmanlı Sığırlarda Operasyon Öncesi Ve Sonrası Serum Apolipoproteinlerinin Karbonhidrat Kompozisyonlarının Araştırılması</t>
  </si>
  <si>
    <t>114O726</t>
  </si>
  <si>
    <t>Köpeklerde Antebrachial Angular Deformitelerin Bilgisayar Destekli Dairesel Hexapod Eksternal Fiksatör ile Tedavisi</t>
  </si>
  <si>
    <t>114O729</t>
  </si>
  <si>
    <t>Kedilerde Gebelik Sürecinde İnsülin Benzeri Büyüme Faktörü (IGF) Ailesinin Uterusta Gen ve Protein Düzeyinde Araştırılması</t>
  </si>
  <si>
    <t>114O904</t>
  </si>
  <si>
    <t>Sütte Laktoz Tayini İçin Yeni Bir Çift-Enzimli Biyosensör Geliştirilmesi</t>
  </si>
  <si>
    <t>114Z259</t>
  </si>
  <si>
    <t>Akdeniz'e Dökülen Bazı Nehir Sistemlerinin Östarin Balık Faunasının Çok Değişkenli Analizlerle Alansal ve Zamansal Değişiminin Belirlenmesi</t>
  </si>
  <si>
    <t>TÜLAY BÜYÜKOĞLU</t>
  </si>
  <si>
    <t>Dr. Öğr. Üyesi Alp KÜÇÜKOSMANOĞLU</t>
  </si>
  <si>
    <t>İNŞAAT MÜH. B. HİDROLİK ANABİLİM DALI</t>
  </si>
  <si>
    <t>VETERİNER HEKİMLİĞİ TEMEL BİLİMLERİ B. VETERİNERLİK BİYOKİMYASI ANABİLİM DALI</t>
  </si>
  <si>
    <t>Prof. Dr. Oğuz GÜRSOY</t>
  </si>
  <si>
    <t>GIDA MÜHENDİSLİĞİ B. GIDA TEKNOLOJİSİ ANABİLİM DALI</t>
  </si>
  <si>
    <t>Prof. Dr. Deniz İNNAL</t>
  </si>
  <si>
    <t>BİYOLOJİ B. HİDROBİYOLOJİ ANABİLİM DALI</t>
  </si>
  <si>
    <t>114R064</t>
  </si>
  <si>
    <t>Honamlı, Kıl ve Saanen Keçilerinin Orman ve Makilik Alanlardaki Bazı Davranış Özelliklerinin Tespiti</t>
  </si>
  <si>
    <t>115E078</t>
  </si>
  <si>
    <t>Hayvan Hastanesi Uzman Bilgi Yönetim Sistemi (Hubys)</t>
  </si>
  <si>
    <t>115O428</t>
  </si>
  <si>
    <t>Rumen Mikrobiyal Popülasyonunun ve Ruminal Fermentasyonun Yeşil Yaprak Uçucuları Ile Modifikasyonu</t>
  </si>
  <si>
    <t>115O914</t>
  </si>
  <si>
    <t>Horoz, Erkek Ördek ve Güvercinde Truncus Brachiocephalicus'un Dalları, Seyri ve Dallanması Üzerine Karşılaştırmalı Makroanatomik Araştırmalar</t>
  </si>
  <si>
    <t>115O983</t>
  </si>
  <si>
    <t>UV-C Işığa Maruz Bırakılan Yumurta Sarısı Karotenoidleri ve Yağ Asitlerinin Degradasyon Kinetiğinin Belirlenmesi</t>
  </si>
  <si>
    <t>115R015</t>
  </si>
  <si>
    <t>Periferal ve Non-Periferal Kiral C2-Simetrik Diol Substitue Metalloftalosiyaninlerin Sentezi: Aldehitlere Enantiyoseçimli Dietilçinko Katılmasında ve Benzil Alkol Oksidasyonunda Katalitik Etkinliklerinin İncelenmesi</t>
  </si>
  <si>
    <t>115Z421</t>
  </si>
  <si>
    <t>Çözelti Plazma Sürecinin Suda Çözünebilen Polimerlere Etkilerinin İncelenmesi</t>
  </si>
  <si>
    <t>Dr. Öğr. Üyesi Aykut Asım AKBAŞ</t>
  </si>
  <si>
    <t>Doç. Dr. Ali Hakan IŞIK</t>
  </si>
  <si>
    <t>BİLGİSAYAR MÜHENDİSLİĞİ B. BİLGİSAYAR BİLİMLERİ ANABİLİM DALI</t>
  </si>
  <si>
    <t>Doç. Dr. Ahu DEMİRTAŞ</t>
  </si>
  <si>
    <t>VETERİNER HEKİMLİĞİ TEMEL BİLİMLERİ B. VETERİNERLİK FİZYOLOJİSİ ANABİLİM DALI</t>
  </si>
  <si>
    <t>VETERİNER HEKİMLİĞİ TEMEL BİLİMLERİ B. VETERİNERLİK ANATOMİSİ ANABİLİM DALI</t>
  </si>
  <si>
    <t>Prof. Dr. Özcan ÖZGEL</t>
  </si>
  <si>
    <t>GIDA MÜHENDİSLİĞİ B. GIDA BİLİMLERİ ANABİLİM DALI</t>
  </si>
  <si>
    <t>KİMYA B. ANORGANİK KİMYA ANABİLİM DALI</t>
  </si>
  <si>
    <t>Doç. Dr. Ali Özhan AKYÜZ</t>
  </si>
  <si>
    <t>BUCAK EMİN GÜLMEZ TEKNİK BİLİMLER MYO</t>
  </si>
  <si>
    <t>ELEKTRONİK VE OTOMASYON B. BİYOMEDİKAL CİHAZ TEKNOLOJİSİ PR.</t>
  </si>
  <si>
    <t xml:space="preserve"> MÜHENDİSLİK MİMARLIK F. </t>
  </si>
  <si>
    <t xml:space="preserve">MÜHENDİSLİK MİMARLIK F. </t>
  </si>
  <si>
    <t>VETERİNER F.</t>
  </si>
  <si>
    <t>MOLEKÜLER BİYOLOJİ VE GENETİK B. SİSTEM BİYOLOJİSİ ANABİLİM DALI</t>
  </si>
  <si>
    <t>MOLEKÜLER BİYOLOJİ VE GENETİK B. MOLEKÜLER HÜCRE BİYOLOJİSİ ANABİLİM DALI</t>
  </si>
  <si>
    <t>TEKNİK BİLİMLER MYO</t>
  </si>
  <si>
    <t>TASARIM B. İÇ MEKAN TASARIMI PR.</t>
  </si>
  <si>
    <t>BİLİMSEL VE TEKNOLOJİ UYGULAMA VE ARAŞTIRMA MERKEZİ</t>
  </si>
  <si>
    <t>BURDUR SAĞLIK HİZMETLERİ MYO</t>
  </si>
  <si>
    <t>TIBBİ HİZMETLER VE TEKNİKLER B. İLK VE ACİL YARDIM PR.</t>
  </si>
  <si>
    <t>BİTKİSEL VE HAYVANSAL ÜRETİM B. BAHÇE TARIMI PR.</t>
  </si>
  <si>
    <t>ENERJİ SİSTEMLERİ MÜH. B. ENERJİ SİSTEMLERİ MÜH. ANABİLİM DALI</t>
  </si>
  <si>
    <t>GIDA HİJYENİ VE TEKNOLOJİSİ B. VETERİNERLİK GIDA HİJYENİ VE TEKNOLOJİSİ ANABİLİM DALI</t>
  </si>
  <si>
    <t>KLİNİK BİLİMLER B. DÖLERME VE SUNİ TOHUMLAMA ANABİLİM DALI</t>
  </si>
  <si>
    <t>KLİNİK ÖNCESİ BİLİMLER B.VETERİNERLİK FARMAKOLOJİ VE TOKSİKOLOJİSİ ANABİLİM DALI</t>
  </si>
  <si>
    <t>Dr. Öğr. Üyesi Hidayet TUTUN</t>
  </si>
  <si>
    <t>Dr. Öğr. Üyesi Selman ULUIŞIK</t>
  </si>
  <si>
    <t>Dr. Öğr. Üyesi Aslıhan CESUR TURGUT</t>
  </si>
  <si>
    <t>Dr. Öğr. Üyesi Ali İhsan KAYA</t>
  </si>
  <si>
    <t>Dr. Öğr. Üyesi Siğnem ÖNEY BİROL</t>
  </si>
  <si>
    <t>Dr. Öğr. Üyesi Büşra AKTAŞ MANSUROĞLU</t>
  </si>
  <si>
    <t>Arş. Gör. Dr. Harun ÇINAR</t>
  </si>
  <si>
    <t>Dr. Öğr. Üyesi Hale ERGİN EĞRİTAĞ</t>
  </si>
  <si>
    <t>0071-DPT-09 - 2009K120940</t>
  </si>
  <si>
    <t>Sonuçlandı</t>
  </si>
  <si>
    <t>0091-2010K121180</t>
  </si>
  <si>
    <t>TAGEM-11/AR-GE/05</t>
  </si>
  <si>
    <t>Farklı Peynir Çeşitlerinden İzole Edilen Laktik Asit Bakterilerinin Tanımlanması ve Süt Endüstrisinde Kullanımının Araştırılması</t>
  </si>
  <si>
    <t>TAGEM-13/ARGE/11</t>
  </si>
  <si>
    <t>Çiğ Süt ve Geleneksel Peynirlerden İzole Edilen Laktik Asit Bakterilerinin Otolitik Özellikleri ve Otolitik Suşların Starter ve/veya Destek Kültür Olarak Kaşar Peynirinin Olgunlaşmasının Hızlandırılmasında Kullanımı</t>
  </si>
  <si>
    <t>ENERJİ SİSTEMLERİ MÜHENDİSLİĞİ B. ENERJİ SİSTEMLERİ MÜH. ANABİLİM DALI</t>
  </si>
  <si>
    <t>DURUMU</t>
  </si>
  <si>
    <t>sonuçlandı</t>
  </si>
  <si>
    <t>Yürürlükte</t>
  </si>
  <si>
    <t>TR61/11/TURİZM/KAMU/01-35</t>
  </si>
  <si>
    <t>Prof. Dr. Salih CEYLAN</t>
  </si>
  <si>
    <t>Ağlasun İlçesinde Doğal ve Kültürel Kaynakların Sürdürülebilir Turizm Kullanımlarına Hazırlanması ve Tanıtılması</t>
  </si>
  <si>
    <t>TR61/12/ARGEK/0011</t>
  </si>
  <si>
    <t>İshal Kaynaklı Buzağı Ölümlerinin Yerli Aşıyla Önlenmesi</t>
  </si>
  <si>
    <t xml:space="preserve">TR61/15/ARGEK/0004 </t>
  </si>
  <si>
    <t>Prof. Dr. Aynur BAŞALP</t>
  </si>
  <si>
    <t>Hayvan Hastalıkları Tanı Teknolojileri Merkezi Kurulması</t>
  </si>
  <si>
    <t>TR61/15/TRZMK/0004</t>
  </si>
  <si>
    <t>Burdur İli Arkeolojik ve Kültürel Miraslarının Lazer Teknolojisi ile 3 Boyutlu Modellemesi ve Sanal 3D Müze Oluşturulması</t>
  </si>
  <si>
    <t>Dr. Öğr. Üyesi Sibel HASIRCIOĞLU</t>
  </si>
  <si>
    <t>Dr. Öğr. Üyesi Sualp DENİZ</t>
  </si>
  <si>
    <t>Dr. Öğr. Üyesi Onur BİROL</t>
  </si>
  <si>
    <t>Turizm</t>
  </si>
  <si>
    <t>Araştırma-Geliştirme</t>
  </si>
  <si>
    <t>TR61/17/GPD/STM/0001</t>
  </si>
  <si>
    <t>TEMEL EĞİTİM B. SINIF EĞİTİMİ ANABİLİM DALI</t>
  </si>
  <si>
    <t>KLİNİK ÖNCESİ BİLİMLER B. VETERİNERLİK VİROLOJİ ANABİLİM DALI</t>
  </si>
  <si>
    <t>SAĞLIK BİLİMLERİ F.</t>
  </si>
  <si>
    <t>SAĞLIK YÖNETİMİ B.</t>
  </si>
  <si>
    <t>MAKİNE VE METAL TEKNOLOJİLERİ B. MAKİNE PR.</t>
  </si>
  <si>
    <t>REKTÖRLÜK</t>
  </si>
  <si>
    <t>KURUMSAL İLETİŞİM UYGULAMA VE ARAŞTIRMA MERKEZİ</t>
  </si>
  <si>
    <t>AVRUPA BİRLİĞİ VE ULUSLARARASI KURULUŞLAR TARAFINDAN DESTEKLENEN PROJELER</t>
  </si>
  <si>
    <t>BATI AKDENİZ KALKINMA AJANSI (BAKA) TARAFINDAN DESTEKLENEN PROJELER</t>
  </si>
  <si>
    <t>GÜZEL SANATLAR EĞİTİMİ B. RESİM-İŞ EĞİTİMİ ANASANAT DALI</t>
  </si>
  <si>
    <t>DESTEKLEYEN KURUM/KURULUŞ</t>
  </si>
  <si>
    <t>T.C. GENÇLİK VE SPOR BAKANLIĞI</t>
  </si>
  <si>
    <t>BAKANLIKLAR VE DİĞER KURULUŞLAR TARAFINDAN DESTEKLENEN PROJELER</t>
  </si>
  <si>
    <t>15.01.2019 (Tamamlandığı Tarih: 16.09.2019)</t>
  </si>
  <si>
    <t>SAĞLIK KÜLTÜR VE SPOR DAİRE BAŞKANLIĞI</t>
  </si>
  <si>
    <t>MAKÜ Tarih, Bilim ve Ekonomi Topluluğu</t>
  </si>
  <si>
    <t xml:space="preserve">Kariyerini Kendin Çiz </t>
  </si>
  <si>
    <t>Basketbol Oynuyorum Zinde Kalıyorum</t>
  </si>
  <si>
    <t xml:space="preserve">REKTÖRLÜK </t>
  </si>
  <si>
    <t>Rektörlük</t>
  </si>
  <si>
    <t>T.C. KÜLTÜR VE TURİZM BAKANLIĞI</t>
  </si>
  <si>
    <t>MAKÜ Yeniler Kulübü Topluluğu</t>
  </si>
  <si>
    <t>MAKÜ Gençlik Topluluğu</t>
  </si>
  <si>
    <t>MAKÜ Liderlik Okulu Endülüs Programı</t>
  </si>
  <si>
    <t>MAKÜ Üniversiteli Akil Gençlik Topluluğu</t>
  </si>
  <si>
    <t>13-09-2019 (Tamamlandığı Tarih: 14.01.2020)</t>
  </si>
  <si>
    <t>Ar-Ge Projesi</t>
  </si>
  <si>
    <t>DPT</t>
  </si>
  <si>
    <t xml:space="preserve">MAKÜ Merkez Laboratuvarı Altyapı Çalışmaları  </t>
  </si>
  <si>
    <t>Merkezi Araştırma Laboratuvarı</t>
  </si>
  <si>
    <t>Alt Yapı Projesi</t>
  </si>
  <si>
    <t>Prof. Dr. Belgin TUNALI</t>
  </si>
  <si>
    <t>Prof. Dr. Yasin ARSLAN</t>
  </si>
  <si>
    <t xml:space="preserve">REKTÖRLÜK / FEN EDEBİYAT F. </t>
  </si>
  <si>
    <t>REKTÖRLÜK / NANOBİLİM VE NANOTEKNOLOJİ B. BİYOTEKNOLOJİ VE NANOTEKNOLOJİ ANABİLİM DALI</t>
  </si>
  <si>
    <t>T.C. CUMHURBAŞKANLIĞI STRATEJİ VE BÜTÇE BAŞKANLIĞI</t>
  </si>
  <si>
    <t>2017-2023</t>
  </si>
  <si>
    <t>YÜRÜRLÜKTE</t>
  </si>
  <si>
    <t>İHTİSASLAŞMA PROJESİ</t>
  </si>
  <si>
    <t>29.01.2019 (Tamamlandığı Tarih: 25.06.2019)</t>
  </si>
  <si>
    <t>2019-1-TR01-KA201-076730 / 2019 ABH 15715 0003</t>
  </si>
  <si>
    <t>Dr.Öğr.Üyesi Hacer TEKERCİ</t>
  </si>
  <si>
    <t>TEMEL EĞİTİM B. OKUL ÖNCESİ EĞİTİMİ ANABİLİM DALI</t>
  </si>
  <si>
    <t>Erasmus + Kültürlerarası Etkileşim / Mesleki Eğitim</t>
  </si>
  <si>
    <t>TR61/20/SOGEP/MAKÜ/0001</t>
  </si>
  <si>
    <t>TR61/19/TAG/0008</t>
  </si>
  <si>
    <t>Burdur'da Dezavantajlı Gruplar İçin İstihdam Köprüsü: Mesleki Gelişim ve Girişimcilik Merkezi Projesi</t>
  </si>
  <si>
    <t xml:space="preserve">Salda Gölü Çevresinde Turizm Altyapısının Geliştirilmesine Akademik Bakış : Uygulama Otel Projesi </t>
  </si>
  <si>
    <t>Sosyal Gelişim Projesi</t>
  </si>
  <si>
    <t>Turizm Alt Yapısı Geliştirme Projesi</t>
  </si>
  <si>
    <t>120O928</t>
  </si>
  <si>
    <t>120O941</t>
  </si>
  <si>
    <t>120Z640</t>
  </si>
  <si>
    <t>120Z831</t>
  </si>
  <si>
    <t>121F206</t>
  </si>
  <si>
    <t>121O972</t>
  </si>
  <si>
    <t>121R056</t>
  </si>
  <si>
    <t>121Z321</t>
  </si>
  <si>
    <t>220O040</t>
  </si>
  <si>
    <t>Manavlı Olarak Adlandırılan Keçilerin Bazı Tanımlayıcı Özelliklerinin Belirlenmesi</t>
  </si>
  <si>
    <t>Sıçanlarda Gebeliğin Farklı Trimesterlerinde Plasenta Ve Uterus Dokusunda Plasental Büyüme Faktörü (Pigf) Ile Adamts'Lerin (Adamts 1-4-8) İfade Düzeylerinin İncelenmesi</t>
  </si>
  <si>
    <t>Kolon Karsinoma Hücrelerinde Anoikis Direnç Genlerinin Belirlenmesinde Crispr/Cas9 Genom Çapında Sekanslamanın Kullanılması</t>
  </si>
  <si>
    <t>Nöraminidaz Antijenine Karşı Geliştirilen Hibridoma Hücrelerinde Verimliliği Artırmaya Yönelik Genom Çapında SNPs Keşfi ve Antikor Repertuvar Karaterizasyonu</t>
  </si>
  <si>
    <t>Küresel Çekirdeklerde Birinci Mertebeden Yasaklı Beta Geçişlerinin Özuyumlu Olarak İncelenmesi ve Bu Geçişlerin Çift Beta Bozunum Süreci Üzerindeki Etkilerinin Belirlenmesi</t>
  </si>
  <si>
    <t>Bal, Etil Alkol, Sıvı Parafin, Distile Su Ve Sitrik Asitten Oluşan Solüsyonun Kadavra Koruyucu Özelliğinin İncelenmesi</t>
  </si>
  <si>
    <t>Köpeklerde Gebeliğin Erken Döneminde Farklı Dokularda mRNA, miRNA ve Protein Ekspresyonlarının Araştırılması</t>
  </si>
  <si>
    <t>Farklı Çözücüler Kullanılarak Eksfole Edilen 2-Boyutlu Mose2 Nanokatmanlarının Elektrokatalitik Davranışlarının Belirlenmesi ve Elektrokimyasal Askorbik Asit Dopamin ve Ürik Asit Sensörü Olarak Değerlendirilmesi</t>
  </si>
  <si>
    <t>Domates Rin Mutant Ve Crocker Hatlarında Pektat Liyaz Geninin Overekspresyonun Meyve Yumuşaması Üzerine Etkisinin Moleküler, Biyokimyasal Ve Morfolojik Karakterizasyonu</t>
  </si>
  <si>
    <t>KASTAMONU ÜNİVERSİTESİNE DEVREDİLDİ.</t>
  </si>
  <si>
    <t>ZOOTEKNİ VE HAYVAN BESLEME B. VETERİNERLİK ZOOTEKNİ AD.</t>
  </si>
  <si>
    <t>MOLEKÜLER BİYOLOJİ VE GENETİK B.</t>
  </si>
  <si>
    <t xml:space="preserve">BURDUR SAĞLIK HİZMETLERİ MYO </t>
  </si>
  <si>
    <t>TIBBİ HİZMETLER VE TEKNİKLER B.</t>
  </si>
  <si>
    <t xml:space="preserve">FEN-EDEBİYAT F. </t>
  </si>
  <si>
    <t>FİZİK B.</t>
  </si>
  <si>
    <t>VETERİNER HEKİMLİĞİ TEMEL BİLİMLERİ B. VETERİNERLİK ANATOMİSİ AD.</t>
  </si>
  <si>
    <t>ZOOTEKNİ VE HAYVAN BESLEME B. GENETİK AD.</t>
  </si>
  <si>
    <t>PEYZAJ MİMARLIĞI B.</t>
  </si>
  <si>
    <t xml:space="preserve">BURDUR GIDA TARIM VE HAYVANCILIK MYO </t>
  </si>
  <si>
    <t>BİTKİSEL VE HAYVANSAL ÜRETİM B.</t>
  </si>
  <si>
    <t>COVID-19 İçin Yatay Akış Testi Üretilmesi</t>
  </si>
  <si>
    <t>Prof.Dr. Özlem ÖZMEN</t>
  </si>
  <si>
    <t>KLİNİK ÖNCESİ BİLİMLER B. PATOLOJİ ANABİİM DALI</t>
  </si>
  <si>
    <t>Araştırma</t>
  </si>
  <si>
    <t>121C381</t>
  </si>
  <si>
    <t>122N057</t>
  </si>
  <si>
    <t>221Z350</t>
  </si>
  <si>
    <t>221N280</t>
  </si>
  <si>
    <t>Çeşitli Siyanobakterilerin Biyoaktivite Ve Antimiyelom Etkilerinin Belirlenmesi</t>
  </si>
  <si>
    <t>UPAG - Uluslararası</t>
  </si>
  <si>
    <t>Kınalı keklik (Alectoris chukar) üretim çiftliklerinde anaç populasyonlarda kendileşme oranlarının ve konjenerik türlerden kaynaklı kontaminasyonların tüm genomdan yüksek yoğunlukta SNPs verileri ile araştırılması</t>
  </si>
  <si>
    <t>AKDENİZ BİLİM ÜNİ. / MAKÜ SAĞLIK HİZMETLERİ MYO</t>
  </si>
  <si>
    <t>BİDEB-2218</t>
  </si>
  <si>
    <t>Akdeniz Kıyı Bölgelerinin Tuzlu Alanlarının Halofitlerinin Değerlendirilmesine Dayanan Agroekolojik Bir Koyun / Keçi Yetiştirme Sistemi</t>
  </si>
  <si>
    <t>UPAG - Uluslararası / PRİMA</t>
  </si>
  <si>
    <t>Biberde (Capsicum annuum L.) Eksojen Strigolakton Uygulamasının Kuraklık Toleransı Üzerine Etkilerinin Fizyolojik, Biyokimyasal ve DE-Seq ile Belirlenmesi</t>
  </si>
  <si>
    <t>Doç. Dr. Aykut Asım AKBAŞ</t>
  </si>
  <si>
    <t>Dr. Öğr.Üyesi Muzaffer DÜKEL</t>
  </si>
  <si>
    <t>Dr. Öğr. Üyesi Musa TATAR</t>
  </si>
  <si>
    <t>Doç. Dr Yasin DEMİRASLAN</t>
  </si>
  <si>
    <t>Prof. Dr. Özgecan KORKMAZ AĞAOĞLU</t>
  </si>
  <si>
    <t>Doç. Dr. Sadık ÇOĞAL</t>
  </si>
  <si>
    <t>Dr.Öğr.Üyesi Selman ULUIŞIK</t>
  </si>
  <si>
    <t>Doç. Dr. Füsun AKGÜL</t>
  </si>
  <si>
    <t>Doç. Dr. Siğnem ÖNEY BİROL</t>
  </si>
  <si>
    <t>13.07.2022 (Süre Uzatımı var.)</t>
  </si>
  <si>
    <t>Dr.Öğr.Üyesi Mehmet ÖÇAL</t>
  </si>
  <si>
    <t>Doç. Dr. Mert GÜRLEK</t>
  </si>
  <si>
    <t>Dissemination of animal welfare practices in farmed ruminants / Büyükbaş ve Küçükbaş Çiftliklerinde Hayvan Refahı Uygulamalarının  Yaygınlaştırılması - WELFARUMINANT</t>
  </si>
  <si>
    <t>2021-1-TR01-KA220-VET-000025255 / 2022 ABH 15715 0001</t>
  </si>
  <si>
    <t>01.09.2019</t>
  </si>
  <si>
    <t>İptal</t>
  </si>
  <si>
    <t>Prof. Dr. M. Zeki YILDIRIM</t>
  </si>
  <si>
    <t xml:space="preserve">A Sustainable Ecology in the Europe of the Future (Geleceğin Avrupasında Sürdürülebilir bir Çevre ) / Birchen Coppice Primary School / İNGİLTERE </t>
  </si>
  <si>
    <t xml:space="preserve">Arts and Traditions : Promoting awareness of culturel traditions in modern setting (Sanat ve Gelenekler: Modern ortamda kültürel geleneklerin farkındalığının artırılması) / İNGİLTERE </t>
  </si>
  <si>
    <t>2016-1-UK01-KA201-024412 / 2017 ABH 15715 0002</t>
  </si>
  <si>
    <t>BUCAK SAĞLIK YÜKSEKOKULU</t>
  </si>
  <si>
    <t>ACİL YARDIM VE AFET YÖNETİMİ BÖLÜMÜ</t>
  </si>
  <si>
    <t>121C424</t>
  </si>
  <si>
    <t>Sıvı Yumurta Ürünleri ile Çiğ Sütte Mikrobiyal İnaktivasyon Amaçlı Ultrasonikasyon Destekli Ultraviyole (UVC) Işık Uygulaması ve Ürünlerin Bazı Kalite Özelliklerine İşlemin Etkisi</t>
  </si>
  <si>
    <t>122O586</t>
  </si>
  <si>
    <t>Elmada Fosfor Çözündürücü Bakterilerin Fidan Gelişimine Ve Fosfor Taşıyıcı Spx Gen Ailesinin Ekspresyonuna Etkileri</t>
  </si>
  <si>
    <t>BURDUR GIDA TARIM VE HAYVANCILIK MESLEK YO.</t>
  </si>
  <si>
    <t>Doç. Dr. Ersin ATAY</t>
  </si>
  <si>
    <t>BITKISEL VE HAYVANSAL ÜRETIM B. BAHÇE TARIMI PROGRAMI</t>
  </si>
  <si>
    <t>Let's STEM It! ( Haydi Yapalım ! )</t>
  </si>
  <si>
    <t>Erasmus + Kültürlerarası Etkileşim / Mesleki Eğitimde İşbirliği Ortaklıkları Projeleri</t>
  </si>
  <si>
    <t>Prof.Dr. Özkan ELMAZ (Koordinatör Kurum MAKÜ)</t>
  </si>
  <si>
    <t>TR61/22/GEG/0009</t>
  </si>
  <si>
    <t>Girişimcilik Ekosisteminin Geliştirilmesi Projesi</t>
  </si>
  <si>
    <t>Dr.Öğr.Üyesi Bekir KABASAKAL (Doç. Dr. Sarp KAYA Danışmanlığında)</t>
  </si>
  <si>
    <t>122F334</t>
  </si>
  <si>
    <t>Çınlanımlı Akustik Sistemlerde Kuvvetli Ve Zayıf Etkileşim Mekanizmalarının İncelenmesi</t>
  </si>
  <si>
    <t>Dr.Öğr.Üyesi Ahmet BİÇER</t>
  </si>
  <si>
    <t>GÖLHİSAR SAĞLIK HİZ. MYO</t>
  </si>
  <si>
    <t>OPTİSYENLİK PROGRAMI</t>
  </si>
  <si>
    <t>122C111</t>
  </si>
  <si>
    <t>Türkiye'de Yetiştirilen Dört Yerli Koyun Irkında Genetik Çeşitlilik, Populasyon Yapısı ve Seleksiyon İzlerinin Tüm Genom Sekans Analizi İle Belirlenmesi</t>
  </si>
  <si>
    <t>Doç. Dr. Sarp KAYA Danışmanlığında, Dr.Öğr.Üyesi Bahar ARGUN KARSLI</t>
  </si>
  <si>
    <t>Tarımsal Biyoteknoloji, Hayvansal Biyoteknoloji Abd.</t>
  </si>
  <si>
    <t>ESKİŞEHİR OSMANGAZİ Ü. ZİRAAT F.</t>
  </si>
  <si>
    <t>122Z830</t>
  </si>
  <si>
    <t>222O253</t>
  </si>
  <si>
    <t>222S557</t>
  </si>
  <si>
    <t>222S815</t>
  </si>
  <si>
    <t>222K290</t>
  </si>
  <si>
    <t>122C246</t>
  </si>
  <si>
    <t>122E581</t>
  </si>
  <si>
    <t>122Z947</t>
  </si>
  <si>
    <t>123O192</t>
  </si>
  <si>
    <t>123O245</t>
  </si>
  <si>
    <t>Lathyrus Brachypterus Özütünden Manyetik Nanoparçacık/Nanokompozit Sentezi, Sulu Ortamdan Ilaç, Anyon, Katyon Giderimi Ve Sudan Fotokatalitik Hidrojen Üretimi Uygulamaları</t>
  </si>
  <si>
    <t>Greyfurt Kabuk Esktraktının Arı Sağlığı Ve Nosema Enfeksiyonu Üzerine Etkilerinin Incelenmesi</t>
  </si>
  <si>
    <t>Kara Mürver (Sambucus nigra L.) Meyvesinden Fraksiyonlu Süperkritik Karbondioksit Ekstraksiyonu Yöntemi Kullanılarak Yüksek Saflıkta Antosiyaninlerin Elde Edilmesi ve Bunların Kolon Kanserine Karşı Aktivitelerinin İncelenmesi</t>
  </si>
  <si>
    <t>Yüksek Yağlı Diyetle Beslenen Obez Ratlarda Kombu Çayı Uygulamasının Endoplazmik Retikulum Stresi Üzerine Etkileri</t>
  </si>
  <si>
    <t>Artırılmış Gerçeklik İle Zenginleştirilmiş STEAM Eğitim Etkinliklerinin Okul Öncesi Dönemde Bilimsel Süreç Becerilerine Etkisi: Karma Yöntem</t>
  </si>
  <si>
    <t>Floresans Temelli Metal-Organik Kafeslerin Sentezi ve Sensör Uygulaması</t>
  </si>
  <si>
    <t>Yüzey Akustik Dalgası Metamalzemeler Ile Prostat Kanseri Biyobelirteçlerinin Eş Zamanlı Algılanması Için Mikro Akışkan Biyosensör Paneli Geliştirilmesi</t>
  </si>
  <si>
    <t>Anadolu'da Farklı İklim Tiplerinin ve Küresel Isınmanın Soğuğa Adapte Canlıların Epigenomlarında Yarattığı Etkilerin P. Zonatus Tür Grubundan Genom Çapında Metilom Verileri ile Araştırılması</t>
  </si>
  <si>
    <t>Solunum Sistemi Enfeksiyonlu Siğirlarda Parainfluenza Virus Tip 3, Bovine Respiratory Syncytial Virus Ve Influenza D Virus'Un Moleküler Düzeyde Araştirilmasi Ve Filogenetik Analizleri</t>
  </si>
  <si>
    <t>Vakum Altında Ohmik Isıtma İşlemiyle Köftelerin Ön Pişirilmesi ve Soğutulması</t>
  </si>
  <si>
    <t>Öğr. Gör. Muhammet Mükerrem KAYA</t>
  </si>
  <si>
    <t>VETERINER F.</t>
  </si>
  <si>
    <t>NANOBİLİM VE NANOTEKNOLOJİ B.</t>
  </si>
  <si>
    <t>BESLENME VE DİYETETİK B.</t>
  </si>
  <si>
    <t>GIDA MÜHENDİSLİĞİ B.</t>
  </si>
  <si>
    <t xml:space="preserve">EĞİTİM F. </t>
  </si>
  <si>
    <t>EĞİTİM BİLİMLERİ B.</t>
  </si>
  <si>
    <t>Prof. Dr. Ekber TOMUL Danışmanlığında, Proje Yürütücüsü ÖZLEM OKATAN</t>
  </si>
  <si>
    <t>Prof. Dr. Erdal KENDÜZLER Danışmanlığında, Proje Yürütücüsü Elif KÖKSAL</t>
  </si>
  <si>
    <t>VİROLOJİ AD.</t>
  </si>
  <si>
    <t>Dr.Öğr.Üyesi Ali KÜÇÜK</t>
  </si>
  <si>
    <t>122F459</t>
  </si>
  <si>
    <t>Fano Rezonansı Ile Metal Nanoparçacıkların Sıcak Noktalarındaki Isı Üretim Kontrolü</t>
  </si>
  <si>
    <t>2023ABH157150001/2022-1-IT02-KA220-HED-000087753</t>
  </si>
  <si>
    <t>Gamification Assets for Multisensorial Educative Tools Language Learning Using Co-Creation for Addressing Needs and Desires of Students (Öğrencilerin ihtiyaçlarını karşılamak için kullanılacak olan eğitim araçlarının oyunlaştırılması)</t>
  </si>
  <si>
    <t>Prof. Dr. Ferit KILIÇKAYA</t>
  </si>
  <si>
    <t>YABANCI DİLLER EĞİTİMİ B. İNGİLİZ DİLİ EĞİTİMİ ANABİLİM DALI</t>
  </si>
  <si>
    <t>Erasmus + Yükseköğretimde İşbirliği Ortaklıkları Projeleri</t>
  </si>
  <si>
    <t>PROF. DR. HÜSEYİN DALGAR</t>
  </si>
  <si>
    <t>YIL / PROJE TÜRÜ</t>
  </si>
  <si>
    <t>122C199</t>
  </si>
  <si>
    <t>123S360</t>
  </si>
  <si>
    <t>Süt ve Süt Ürünlerinde Kullanılmak Üzere Büyükbaş Hayvan Atıklarının Pirolizi ile Biyokömür Eldesi, BK-MNPs ve BK-MNPs-MOF Hibrit Malzemelerin Sentezi, Tanımlanması ve Adsorbent Özelliklerinin Araştırılması</t>
  </si>
  <si>
    <t>Farelerde Fipronil ile İndüklenen Oksidatif Stres, Yangı ve Apoptozise Karşı Malvidinin Koruyucu Etkisi</t>
  </si>
  <si>
    <t xml:space="preserve">Prof. Dr. Yasin ARSLAN Danışmanlığında Proje Yürütücüsü Muradiye ŞAHİN </t>
  </si>
  <si>
    <t>Prof. Dr. Fatma KOCASARI Danışmanlığında Proje Yürütücüsü Vet. Simge GARLI</t>
  </si>
  <si>
    <t>FARMAKOLOJI
VE TOKSIKOLOJI ANABILIM DALI</t>
  </si>
  <si>
    <t>FEN EDEBİYAT F. / KIRŞEHİR AHİ EVRAN ÜNİ.</t>
  </si>
  <si>
    <t>Prof.Dr. Ahmet Hulusi DİNÇOĞLU</t>
  </si>
  <si>
    <t>Arş.Gör. Didem KORKMAZ ÜLÜFER</t>
  </si>
  <si>
    <t>Prof.Dr. Fatih Mehmet EMEN</t>
  </si>
  <si>
    <t>123E255</t>
  </si>
  <si>
    <t>Sağım Sistemi Verilerinin Nesnelerin İnterneti Sistemleri Ile Otomatik Olarak Kayıt Altına Alınması</t>
  </si>
  <si>
    <t>Doç.Dr. İsmail KIRBAŞ</t>
  </si>
  <si>
    <t>Arş.Gör. Hande Özge GÜLER DAL</t>
  </si>
  <si>
    <t>Prof.Dr. Sarp KAYA</t>
  </si>
  <si>
    <t>BİLGİSAYAR MÜHENDİSLİĞİ B.</t>
  </si>
  <si>
    <t>1005 - Yeni Fikirler ve Ürünler</t>
  </si>
  <si>
    <t>123O601</t>
  </si>
  <si>
    <t>Sıçanlarda Aflatoksin B1-Indüklü Karaciğer Hasarına Karşı Chrysin'in Koruyucu Etkisinin Araştırılması.</t>
  </si>
  <si>
    <t>Prof.Dr. Asım KART</t>
  </si>
  <si>
    <t>KLİNİK ÖNCESİ BİLİMLER B. FARMAKOLOJİ VE TOKSİKOLOJİ ANABİLİM DALI</t>
  </si>
  <si>
    <t>123C149</t>
  </si>
  <si>
    <t>Obezojenik Tribütiltin'in Ratların Adipoz Dokusu Üzerine Etkisinin ve Fukoksantin'in Obezite Karşıtı Aktivitesinin Histopatolojik, İmmünohistokimyasal, Genetik, Biyokimyasal ve Epigenetik Olarak İncelenmesi</t>
  </si>
  <si>
    <t>VETERİNER F. / SÜLEYMAN DEMİREL Ü. FEN-EDEBİYAT F. BİYOLOJİ B.</t>
  </si>
  <si>
    <t>123O380</t>
  </si>
  <si>
    <t>Anadolu Karaçamı (Pinus Nigra J.F.Arnold Subsp. Pallasiana Lamb. Holmboe) Ormanlarında Yangın Sonrası Erken Dönemde Doğal ve Yapay Koşullar Altında Vejetasyon Yapısında Meydana Gelen Değişimler</t>
  </si>
  <si>
    <t>Prof.Dr. Ali KAVGACI</t>
  </si>
  <si>
    <t>BİTKİSEL VE HAYVANSAL ÜRETİM BÖLÜMÜ BİTKİ KORUMA PRG.</t>
  </si>
  <si>
    <t>BÜTÇE TOPLAMLARI</t>
  </si>
  <si>
    <t>BÜTÇESİ</t>
  </si>
  <si>
    <t>YILI</t>
  </si>
  <si>
    <t>123O526</t>
  </si>
  <si>
    <t>223O023</t>
  </si>
  <si>
    <t>Farelerde Aom/Dss Kolorektal Kanser Modelinde Ca-170 Ve Sivelestat'In Tümör Mikroçevresi Üzerindeki Terapötik Etkilerinin Araştırılması</t>
  </si>
  <si>
    <t>Gebe Honamlı Ve Kıl Keçilerinde Homoarjinin, Arjinin Ve Progesteron Düzeylerinin Araştırılması</t>
  </si>
  <si>
    <t>Doç.Dr. Volkan İPEK</t>
  </si>
  <si>
    <t>KLİNİK ÖNCESİ BİLİMLER B. PATOLOJİ ANABİLİM DALI</t>
  </si>
  <si>
    <t>VETERİNERLİK BÖLÜMÜ</t>
  </si>
  <si>
    <t>KLİNİK ÖNCESİ BİLİMLER B. VETERİNERLİK ZOOTEKNİ ANABİLİM DALI</t>
  </si>
  <si>
    <t>Doç.Dr. Mehmet GÜNAY</t>
  </si>
  <si>
    <t>Proje Sözleşmesi Avrupa Komisyonu tarafından 23.11.2023 tarihinde imzalanmış olup, Proje Başlama Tarihi : 01.01.2024</t>
  </si>
  <si>
    <t>Dr.Öğr.Üyesi Seyit YÜZÜAK</t>
  </si>
  <si>
    <t>FEN-EDEBİYAT FAKÜLTESİ</t>
  </si>
  <si>
    <t>MOLEKÜLER BİYOLOJİ VE GENETİK BÖLÜMÜ</t>
  </si>
  <si>
    <t xml:space="preserve">EUROPEAN HORİZON PROJECT (AVRUPA UFUK PROJESİ) </t>
  </si>
  <si>
    <t>2021-1-TR01-KA220-VET-000032970</t>
  </si>
  <si>
    <t>7897-DAP 500</t>
  </si>
  <si>
    <t>Öğr.Gör. Fatma Nur ALÇIN</t>
  </si>
  <si>
    <t>Clinical Key for Electrical Stimulation in Physiotherapy and Rehabilitation ( Fizyoterapi ve Rehabilitasyonda Elektriksel Stimülasyon için Klinik Anahtar / CK4Stim)</t>
  </si>
  <si>
    <t>Women’s Empowerment Project with Ball Sewing Workshop (Top Dikim Atölyesi ile Kadınların Güçlendirilmesi Projesi</t>
  </si>
  <si>
    <t>28.02.2022 (14.09.2023 tarihinde Üniversitemiz projeye dahil olmuştur.)</t>
  </si>
  <si>
    <t>GÖLHİSAR SAĞLIK HİZMETLERİ MYO</t>
  </si>
  <si>
    <t>TERAPİ VE REHABİLİTASYON BÖLÜMÜ</t>
  </si>
  <si>
    <t>BURDUR GELİŞİM MERKEZİ</t>
  </si>
  <si>
    <t>Erasmus + Mesleki Eğitimde İşbirliği Ortaklıkları Projeleri</t>
  </si>
  <si>
    <t>AVUSTRALYA ANKARA BÜYÜKELÇİLİĞİ - Sosyal Gelişim Projesi</t>
  </si>
  <si>
    <t>Farelerde Meme Kanseri Modelinde  miR-26a’nın DNA Hasarı ve Makrofaj Polarizasyonu Üzerine Etkilerinin Araştırılması</t>
  </si>
  <si>
    <t>Acil Ar-Ge</t>
  </si>
  <si>
    <t>DR Öğrencisi Büşra GÜLBENLİ TÜRKOĞLU</t>
  </si>
  <si>
    <t>TÜRKİYE SAĞLIK ENSTİTÜLERİ BAŞKANLIĞI (TÜSEB) TARAFINDAN DESTEKLENEN PROJELER</t>
  </si>
  <si>
    <t>123C177</t>
  </si>
  <si>
    <t>Simulium bezzii (Diptera, Simulidae) metapopulasyonundan genom çapında SNP verileri ile Anadolu?da parçalı yayılış gösteren sulak alan bağımlı populasyonlar üzerine küresel ısınmanın etkilerinin incelenmesi</t>
  </si>
  <si>
    <t>Öğr.Gör. Türker ATCALI</t>
  </si>
  <si>
    <t>Prof.Dr. Sarp KAYA Danışmanlığında Arş.Gör.Dr. Ebru Ceren FİDAN</t>
  </si>
  <si>
    <t>BURDUR SAĞLIK HİZMETLERİ MYO / ESKİŞEHİR OSMANGAZİ ÜNİ. FEN FAKÜLTESİ</t>
  </si>
  <si>
    <t>223O073</t>
  </si>
  <si>
    <t>INNOECOFOOD - Eco-Innovative Technologies for Improved Nutrition, Sustainable Production and Marketing of Agro-ecological Food Products in Africa (Afrika’da Çevreye Duyarlı Yenilikçi Teknolojilerle Tarımsal-Ekolojik Gıda Üretiminin Sürdürülebilmesi ve Pazarlanması )</t>
  </si>
  <si>
    <t>T.C. TARIM VE ORMAN BAKANLIĞI</t>
  </si>
  <si>
    <t>...</t>
  </si>
  <si>
    <t>Prof.Dr. Yaşar GÖK</t>
  </si>
  <si>
    <t>Doç.Dr. Mehmet ÖZBEK</t>
  </si>
  <si>
    <t>HISTOLOJI VE EMBRIYOLOJI ANABİLİM DALI</t>
  </si>
  <si>
    <t>124Z085</t>
  </si>
  <si>
    <t>Homojen ve Heterojen Ftalosiyanin Fotokatalizörlerle Kesikli ve Sürekli Akış Sistemlerinde Görünür Işık Altında Organik Sentez</t>
  </si>
  <si>
    <t>Isı Stresinin Nil Tilapyasında (Oreochromis niloticus) Testis ve Spermlerdeki Epigenetik Degisimler ve Sperm Parametreleri Üzerine Etkisinin İncelenmesi</t>
  </si>
  <si>
    <t>FEN-EDEBİYAT F.</t>
  </si>
  <si>
    <t>124O166</t>
  </si>
  <si>
    <t>Fragaria Vesca?Da Eceriferum (Cer) Gen Ailesinin Genom Çapında Tanımlanması, Karakterizasyonu Ve Farklı Biyotik/Abiyotik Stresler Altında Ekspresyon Analizi</t>
  </si>
  <si>
    <t>Doç.Dr. Selman ULUIŞIK</t>
  </si>
  <si>
    <t>KİMYA B.</t>
  </si>
  <si>
    <t>223O424</t>
  </si>
  <si>
    <t>124O199</t>
  </si>
  <si>
    <t>Keçilerde Prepartum Uygulanan Bazı Vitamin ve Minerallerin Metabolik Profil Parametrelerine Etkisinin Araştırılması</t>
  </si>
  <si>
    <t>Öğr.Gör. Yavuz MUSABEŞEOGLU</t>
  </si>
  <si>
    <t>VETERİNERLİK B.</t>
  </si>
  <si>
    <t>Türkiye'de Veteriner Hekimlerin Akılcı Antibiyotik Kullanımına Yönlendirilmesi: Etkili Stratejilerin Araştırılması</t>
  </si>
  <si>
    <t>124Z208</t>
  </si>
  <si>
    <t>Kobalt Ftalosiyanin İçeren Mezogözenekli Silika ve Mezogözenekli Organosilika Heterojen Katalizörlerin Hazırlanması, Karakterizasyonu ve Benzil Alkol Oksidasyonundaki Katalitik Aktivitelerinin İncelenmesi</t>
  </si>
  <si>
    <t>Prof.Dr. Halil Zeki GÖK Danışmanlığında Dr Öğrencisi OSMAN TAYYAR ARLI</t>
  </si>
  <si>
    <t>Bölgesel Kalkınma Odaklı Hayvancılık Projelerinin Geliştirilmesi ve Kuluçka Merkeziyle Ticari Hayata Kazandırılması Projesi</t>
  </si>
  <si>
    <t>124O439</t>
  </si>
  <si>
    <t>124O671</t>
  </si>
  <si>
    <t>124O726</t>
  </si>
  <si>
    <t>124O826</t>
  </si>
  <si>
    <t>Tarımsal Mücadelede Kullanılan Spinosad Ve Methoxyfenozidinin İnek Granüloza Hücrelerindeki Steroid Hormon Sentezi, Aryl Hidrokarbon Reseptör Ekspresyonu Ve Oksidatif Stres Üzerine Etkilerinin In-Vitro Araştırılması</t>
  </si>
  <si>
    <t>Glifosat Bazlı Herbisite Maruz Bırakılan Farelerde Koenzim Q10?In Testis Toksisitesi Üzerine Koruyucu Etkisi</t>
  </si>
  <si>
    <t>Değişik Kaynaklardan Elde Edilen Aktinomisetlerden Ekstraselüler Pigment İzolasyonu ve Elde Edilen Pigmentlerin Bazı Farmakolojik Özellikleri</t>
  </si>
  <si>
    <t>Gasdermin D?Nin Kaspaz İşlenmiş Piroptotik Formlarının (Gsdmd-N Ve Gsdmd-C) Adenovirüs Ekspresyon Vektörü Vasıtası Ile 4t1 Ile İndüklenmiş Fare Meme Tümör Modelinde Terapotik Etkinliğinin Araştırılması</t>
  </si>
  <si>
    <t>Prof.Dr. Özkan ŞİMŞEK</t>
  </si>
  <si>
    <t>Doç.Dr. Duygu MUTLUAY KÖSE</t>
  </si>
  <si>
    <t>Dr.Öğr.Üyesi Melike BARAN EKİNCİ</t>
  </si>
  <si>
    <t>PATOLOJİ ANABİLİM DALI</t>
  </si>
  <si>
    <t>VETERİNERLİK HİSTOLOJİ VE EMBRİYOLOJİ ANABİLİM DALI</t>
  </si>
  <si>
    <t>VETERİNERLİK FİZYOLOJİSİ ANABİLİM DALI</t>
  </si>
  <si>
    <t>122Z775</t>
  </si>
  <si>
    <t>Nsclc Tedavisinde Hedefe Yönelik EGFR İnhibitörlerinin Sentezlenmesi, Antikanser Etki Mekanizmalarının Araştırılması ve Yapısal Dinamik Çalışmaları</t>
  </si>
  <si>
    <t>Doç.Dr. Halilibrahim ÇİFTÇİ</t>
  </si>
  <si>
    <t>124N459</t>
  </si>
  <si>
    <t>124O871</t>
  </si>
  <si>
    <t>224K129</t>
  </si>
  <si>
    <t>Sod1, Tdp-43 Mutasyonları Temelli Amyotrofik Lateral Skleroz'a Karşı Yeni Tideglusib-Abl İnhibitör Hibritlerinin Geliştirilmesi</t>
  </si>
  <si>
    <t>Spirulina Platensis Uygulamasının Fipronil Ile Subakut Toksisite Oluşturulan Ratlarda Bağışıklık Sistemini Koruyucu Etkisinin Araştırılması</t>
  </si>
  <si>
    <t>Sınıf Öğretmenlerinin Saydep Mesleki Gelişim Programı Kapsamında Sayı Duyusu Temelli Öğretim Uygulamaları Gerçekleştirme Becerilerinin Geliştirilmesi</t>
  </si>
  <si>
    <t>Doç.Dr. Derya CAN</t>
  </si>
  <si>
    <t>Yeni ABL İnhibitörü Oleanolik Asit Türevlerinin Geliştirilmesi</t>
  </si>
  <si>
    <r>
      <t xml:space="preserve">Doç.Dr. Halilibrahim ÇİFTÇİ </t>
    </r>
    <r>
      <rPr>
        <b/>
        <sz val="12"/>
        <rFont val="Arial"/>
        <family val="2"/>
        <charset val="162"/>
      </rPr>
      <t xml:space="preserve">(22.10.2024 tarihinde göreve başlamış olup, proje  Üniversitemize devrolmuştur.) </t>
    </r>
  </si>
  <si>
    <r>
      <t xml:space="preserve">Doç.Dr. Halilibrahim ÇİFTÇİ </t>
    </r>
    <r>
      <rPr>
        <b/>
        <sz val="11"/>
        <color theme="1"/>
        <rFont val="Arial"/>
        <family val="2"/>
        <charset val="162"/>
      </rPr>
      <t xml:space="preserve">(22.10.2024 tarihinde göreve başlamış olup, proje Üniversitemize devrolmuştur.) </t>
    </r>
  </si>
  <si>
    <t>Yapay zekâ destekli yeni nesil HER-2 inhibitörlerinin kolorektal kanser
tedavisi için keşfi</t>
  </si>
  <si>
    <t>124N101</t>
  </si>
  <si>
    <t>224S961</t>
  </si>
  <si>
    <t>Türkiye'nin Üç Bölgesinde Eriolobus Trilobatus (Labill. Ex Poiret) M. Roem'de Tür İçi Genetik Çeşitlilik İle Bunun Çevresel ve Edafik Faktörlerle İlişkilerinin Belirlenmesi</t>
  </si>
  <si>
    <t>Yapay Zeka Destekli Dijital Oyun ve Egzersiz Uygulamalarının Otizmli ve Tipik Gelişim Gösteren Çocuklar Üzerindeki Etkilerinin Bütüncül Bir Yaklaşımla İncelenmesi</t>
  </si>
  <si>
    <t>SPOR BİLİMLERİ F.</t>
  </si>
  <si>
    <t>2024-1-IT02-KA220-HED-000244375</t>
  </si>
  <si>
    <t>EĞİTİM FAKÜLTESİ</t>
  </si>
  <si>
    <t>“AI-Infused
Language Education: Empowering teachers through Multilingual MOOC (Yapay zeka destekli
dil eğitimi: Çok dilli kitlesel açık çevrimiçi derslerle öğretmenlerin güçlendirilmesi)</t>
  </si>
  <si>
    <t>Erasmus + KA220 Yükseköğretimde İşbirliği Ortaklıkları Projeleri</t>
  </si>
  <si>
    <t>TÜBİTAK PROJELERİNİN YILLARA GÖRE DAĞILIMI</t>
  </si>
  <si>
    <t>TEYDEB-1505</t>
  </si>
  <si>
    <t>124C205</t>
  </si>
  <si>
    <t>Karmaşık Uyarlanabilir Sistemler Yaklaşımıyla Türkiye'de Sürdürülebilir Kariyerler İçin Yapay Zekânın İşgücü Dinamikleri Üzerindeki Etkisinin Araştırılması</t>
  </si>
  <si>
    <t>124C480</t>
  </si>
  <si>
    <t>Ant/MOF Biyokonjugatları ile Patojen Tespiti için Yüksek Hassasiyetli Optik Algılama Platformu Geliştirilmesi</t>
  </si>
  <si>
    <t>124E769</t>
  </si>
  <si>
    <t>Hayvan Hastalıklarının Teşhisi Ve Tedavisinde, Hayvan Sağlığı Ve Refahının Etkin Değerlendirilmesinde Büyük Dil Modeli Tabanlı Çok Ajanlı Uzman Sistem</t>
  </si>
  <si>
    <t>124F412</t>
  </si>
  <si>
    <t>Yoğunlaştırılmış Güneş Işınımı Gücü Ile Çalışan Modüler Termoakustik Soğutucu: Sürdürülebilir Ve Çevre Dostu Bir Soğutma Teknolojisi Geliştirme</t>
  </si>
  <si>
    <t>124N871</t>
  </si>
  <si>
    <t>Genom Editleme Kullanılarak Domateste Meyve Yumuşamasının Incelenmesi</t>
  </si>
  <si>
    <t>125M205</t>
  </si>
  <si>
    <t>Elektrolitik Kaplama Süreçleri Için Bilgisayar Destekli Yük Kontrol Sistemi Geliştirilmesi</t>
  </si>
  <si>
    <t>125O112</t>
  </si>
  <si>
    <t>Farelerde Meme Kanseri Modelinde Mir-26a'Nın Dna Hasarı Ve Makrofaj Polarizasyonu Üzerine Etkilerinin Araştırılması</t>
  </si>
  <si>
    <t>125O143</t>
  </si>
  <si>
    <t>Ratlarda Diasetil Kaynaklı Testis Hasarında Karamuk Meyve Ekstraktının Sperma Protein Hasarı, Serum Testosteron Seviyeleri Ve Testiküler İnflamatör Faktörler Üzerine Etkisi</t>
  </si>
  <si>
    <t>125O288</t>
  </si>
  <si>
    <t>Farelerde İrisin Uygulamasının Obezite Üzerine Etkilerinin Patolojik Yöntemlerle İncelenmesi</t>
  </si>
  <si>
    <t>125O822</t>
  </si>
  <si>
    <t>Zebra Balığı Testisinde Ethoprophos?Un Epigenetik Ve Genotoksik Etkileri: Histon Modifikasyonları Ve Dna Hasarı Üzerine Hesperidin?In Koruyucu Rolü</t>
  </si>
  <si>
    <t>125O854</t>
  </si>
  <si>
    <t>Isı Stresinin Nile Tilapyasında (Oreochromis Niloticus) Sperm Proteomu Üzerine Etkisi</t>
  </si>
  <si>
    <t>125S289</t>
  </si>
  <si>
    <t>Hemşirelik Öğrencilerine Simülasyon Tabanlı E-Öğrenme ile Verilen Basınç Yaralanmalarını Önlemeye Yönelik Eğitimin Öğrencilerin Bilgi ve Klinik Karar Verme Düzeyleri Üzerine Etkisi</t>
  </si>
  <si>
    <t>125Y054</t>
  </si>
  <si>
    <t>Kültürel Miras Alanlarında Kaya Düşmesi Tehlikesi: Aziz George Kilisesi Ve Başköy Yerleşimi'Nin 3b (Üç Boyutlu) Kaya Düşme Modelleri Ile Analizi</t>
  </si>
  <si>
    <t>125Y279</t>
  </si>
  <si>
    <t>Tortum Heyelan Setinde Gelişen Kütle Hareketlerinin Çoruh Nehri Havzası?Ndaki Afet Potansiyeli</t>
  </si>
  <si>
    <t>125Z016</t>
  </si>
  <si>
    <t>Ftalosiyanin İçeren Mezogözenekli Fotokatalizörün Hazırlanması Ve Düşük Maliyetli 3D Baskılı Fotoreaktörde Katalitik Aktivitesinin İncelenmesi</t>
  </si>
  <si>
    <t>224N375</t>
  </si>
  <si>
    <t>Seovlje Tuzlalarından İzole Edilen Halofilik Mikroalg/Siyanobakterilerin Biyoaktif Madde Üretimi Ve Uyum Mekanizmalarının Terapötik Bir Yaklaşımla Araştırılması (Halgact)</t>
  </si>
  <si>
    <t>224O029</t>
  </si>
  <si>
    <t>Kistik Ekinokokkozis'e Karşı Eg-95 Ve Eg-P29 Antjenleri ile Il4 Sitokinini Ifade Eden Probiyotik Bazlı Oral Aşı Adaylarının Geliştirilmesi ve Immunizasyonun Balb/C Farelerde Bağışıklık Parametrelerine Etkisinin ve Aşı Etkinliğinin Değerlendirilmesi</t>
  </si>
  <si>
    <t>224Z183</t>
  </si>
  <si>
    <t>Kuraklık stresi altında ACC deaminaz üreten rizobakterilerin badem ağacı performansına etkisi: Fizyolojik, biyokimyasal ve moleküler mekanizmaların ortaya çıkarılması</t>
  </si>
  <si>
    <t>225K431</t>
  </si>
  <si>
    <t>Su Savaşlarından Önce Son Çıkış: Yok Olan Göller İçin Sürdürülebilir Çözüm Arayışı - Burdur Gölü Havzası Örneği</t>
  </si>
  <si>
    <t>324S748</t>
  </si>
  <si>
    <t>Farelerde Deneysel Yara Modelinde Haşhaş Yağının Tedavideki Rolü ve Öneminin Patolojik Yöntemlerle İncelenmesi</t>
  </si>
  <si>
    <t>424S134</t>
  </si>
  <si>
    <t>Tunikamisin ile İndüklenen Endoplazmik Retikulum Stresine Karşı Fikosiyanin Uygulamasının Etkileri</t>
  </si>
  <si>
    <t>5240106</t>
  </si>
  <si>
    <t>Yapay Zeka Modelleri İle Elde Edilen Metin Ve Biyometrik Verilerin Hibrit Algoritma Kullanilarak Sikiştirilmasi Ve Blok Zincir Altyapisinda Saklanmasi İçin Modüler Bir Sistem Geliştirilmesi</t>
  </si>
  <si>
    <t>Prof.Dr. Ali Hakan IŞIK</t>
  </si>
  <si>
    <t>Dr.Öğr.Üyesi Didem KORKMAZ ÜLÜFER</t>
  </si>
  <si>
    <t>Dr.Öğr.Üyesi Özge Can DOĞMUŞ</t>
  </si>
  <si>
    <t>Prof.Dr. Ersin ATAY</t>
  </si>
  <si>
    <t>Dr.Öğr.Üyesi Emine Büşra YILMAZ</t>
  </si>
  <si>
    <t>Prof.Dr. Ramazan ADANIR</t>
  </si>
  <si>
    <t>Doç.Dr. Füsun AKGÜL</t>
  </si>
  <si>
    <t>Prof.Dr. Halil Zeki GÖK</t>
  </si>
  <si>
    <t>Dr.Öğr.Üyesi Onur YAYLA</t>
  </si>
  <si>
    <t>Doç.Dr. Mustafa UTLU</t>
  </si>
  <si>
    <t>Dr.Öğr.Üyesi Sinan AYDOĞAN</t>
  </si>
  <si>
    <t>Dr.Öğr.Üyesi Zafer USTA</t>
  </si>
  <si>
    <t>Doktora Öğrencisi Feyzanur MART</t>
  </si>
  <si>
    <t>Doktora Öğrencisi Melike ALTINTAŞ KORKMAZ</t>
  </si>
  <si>
    <t>Doktora Öğrencisi Mine HERDOĞAN</t>
  </si>
  <si>
    <t>Doktora Öğrencisi Büşra GÜLBENLİ TÜRKOĞLU</t>
  </si>
  <si>
    <t>Prof.Dr. Ahmet ÇİÇEK</t>
  </si>
  <si>
    <t>Vet. (Dr.) Simge GARLI</t>
  </si>
  <si>
    <t>Prof.Dr. Cengiz YÜCEDAĞ</t>
  </si>
  <si>
    <t>Doç.Dr. Mehmet Erkan YÜKSEL</t>
  </si>
  <si>
    <t>Öğr.Gör.Dr. Volkan AŞKUN</t>
  </si>
  <si>
    <t>İKTİSADİ VE İDARİ BİLİMLER F.</t>
  </si>
  <si>
    <t xml:space="preserve"> NANOBİLİM VE NANOTEKNOLOJİ B.</t>
  </si>
  <si>
    <t>PEYZAJ MİMARLIĞI BÖLÜMÜ</t>
  </si>
  <si>
    <t>MÜHENDİSLİK-MİMARLIK F.</t>
  </si>
  <si>
    <t>DÖLERME VE SUNİ TOHUMLAMA ANABİLİM DALI</t>
  </si>
  <si>
    <t>ZOOTEKNI VE HAYVAN BESLEME B.</t>
  </si>
  <si>
    <t>HEMŞİRELİK B.</t>
  </si>
  <si>
    <t>COĞRAFYA B.</t>
  </si>
  <si>
    <t>TEMEL EGITIM B.</t>
  </si>
  <si>
    <t>KLİNİK ÖNCESİ BİLİMLER B.</t>
  </si>
  <si>
    <t>BEDEN EGITIMI VE SPOR B.</t>
  </si>
  <si>
    <t>BITKISEL VE HAYVANSAL ÜRETIM B.</t>
  </si>
  <si>
    <t>Doktora Öğrencisi (Vet.Hek.) Onur ÇELİKOĞLU</t>
  </si>
  <si>
    <t xml:space="preserve">MÜHENDİSLİK-MİMARLIK F. </t>
  </si>
  <si>
    <t>FARMAKOLOJI VE TOKSIKOLOJI ANABILIM DALI</t>
  </si>
  <si>
    <t>İŞLETME B.</t>
  </si>
  <si>
    <t>Öğr.Gör.Dr. Burcu KABAK</t>
  </si>
  <si>
    <t xml:space="preserve">GIDA İŞLEME B. </t>
  </si>
  <si>
    <t>Dr Sonrası Araştırmacı Melda ŞAHİN (Prof. Dr. Özlem ÖZMEN Danışmanlığında)</t>
  </si>
  <si>
    <t>Yürürlükten kaldırıldı</t>
  </si>
  <si>
    <t>Radyoterapi Planlamasında Tümör ve Risk Altındaki Organların Otomatik
Konturlanmasına Yönelik Derin Öğrenme Tabanlı Sistem Geliştirilmesi</t>
  </si>
  <si>
    <t>Dr.Öğr.Üyesi Elvan DUMAN</t>
  </si>
  <si>
    <t>BUCAK BİLGİSAYAR VE BİLİŞİM F.</t>
  </si>
  <si>
    <t>YAZILIM MÜHENDİSLİĞİ B.</t>
  </si>
  <si>
    <t>AKADEMİSYENLERE ve UZMANLARA YÖNELİK A4 PROJE DESTEK PROGRAMI</t>
  </si>
  <si>
    <t>Durduruldu</t>
  </si>
  <si>
    <t>225K630</t>
  </si>
  <si>
    <t>Dr Öğrencisi Orhan GÜDER / Danışman : Prof.Dr. Derya ARSLAN ÖZER</t>
  </si>
  <si>
    <t>İlkokul Öğrencilerine Yönelik Dijital Oyunlaştırma Platformunun Geliştirilmesi Ve Etkiliğinin Denenmesi</t>
  </si>
  <si>
    <t>3005 - Sosyal ve Beşeri Bilimlerde Yenilikçi Çözümler Araştırma Projeleri Destekleme Programı</t>
  </si>
  <si>
    <t>125Z696</t>
  </si>
  <si>
    <t>125O718</t>
  </si>
  <si>
    <t>125O828</t>
  </si>
  <si>
    <t>Domatesteki AITR Gen Ailesi Üyelerinin Çoklu CRISPR/Cas9 Sistemi Ile Eş Zamanlı Susturulması Ve Kuraklık Stresi Altında Verim Ve Kalite Parametrelerinin Belirlenmesi</t>
  </si>
  <si>
    <t>Dr.Öğr.Üyesi Ali KIYAK</t>
  </si>
  <si>
    <t>TABLO 13.04.2026 TARİHİ İTİBARİYLE GÜNCELLENMİŞTİR.</t>
  </si>
  <si>
    <t>UPAG - Uluslararası / UPAG - PRİMA</t>
  </si>
  <si>
    <t>3005 - Sosyal ve Beşeri Bilimler</t>
  </si>
  <si>
    <t>Yerli, taşınabilir, midriyatik olmayan fundus kamerası geliştirilmesi</t>
  </si>
  <si>
    <t>Doç.Dr. Özlem ŞENGÖZ ŞİRİN</t>
  </si>
  <si>
    <t>CERRAHİ ANABİLİM DALI</t>
  </si>
  <si>
    <t>Ar-Ge Projeleri Destekleme Programları</t>
  </si>
  <si>
    <t>125C126</t>
  </si>
  <si>
    <t>125Z844</t>
  </si>
  <si>
    <t>225K384</t>
  </si>
  <si>
    <t>225O340</t>
  </si>
  <si>
    <t>425S249</t>
  </si>
  <si>
    <t>T315I Mutasyonlu ABL Tirozin Kinaz ile İndüklenmiş Kronik Miyeloid Lösemiye Karşı Etkili Yeni Türevlerin Geliştirilmesi</t>
  </si>
  <si>
    <t>Turunç (Citrus Aurantium) Kabuğunda Bulunan Fenolik Bileşiklerin Ve Antioksidan Maddelerin Enzim Destekli Ekstraksiyon Ile Optimizasyonu</t>
  </si>
  <si>
    <t>Diurnal Locusta Migratoria'da (Orthoptera: Acrididae) Sirkadiyen Ritim Bozulmasının Optik Loblarda, Kalpte ve Hemolenfte Global DNA Metilasyon Seviyesinde Yarattığı Değişikliklerin Araştırılması</t>
  </si>
  <si>
    <t>Amonyağa Duyarlı ve Antimikrobiyal Sodyum Aljinat Tabanlı Mof Filmlerinin Et Ürünlerinde Akıllı Paketleme Malzemesi Olarak Kullanımı</t>
  </si>
  <si>
    <t>Kitlesel Toplanma (Mass Gathering) Etkinlikleri Risk Farkındalığı Ölçeği: Bir Ölçek Geliştirme Çalışması</t>
  </si>
  <si>
    <t>Burdur Yöresi Koyunlarında Saptanan Moniezia Türlerinin Komple Mitokondriyal Genom Düzeyinde Karakterizasyonu, Filogenetik Ve Haplotip Analizi</t>
  </si>
  <si>
    <t>Mürver Bazlı Antosiyaninleri İçeren Fonksiyonel Sakızın Yaşlı Bireylerde Oral Mikrobiyota ve Bilişsel Fonksiyonlar Üzerine Etkisinin İncelenmesi</t>
  </si>
  <si>
    <t>Doç.Dr. Belgin SEVER</t>
  </si>
  <si>
    <t>ANADOLU Ü. ECZACILIK F. ECZACILIK MESLEK BİLİMLERİ B. FARMASOTİK ABD. / MAKÜ FEN-EDEBİYAT F.</t>
  </si>
  <si>
    <t>Öğr.Gör. Burcu KABAK</t>
  </si>
  <si>
    <t>Öğr.Gör. Fulya SAĞ KARA</t>
  </si>
  <si>
    <t>Doç.Dr. Onur KÖSE</t>
  </si>
  <si>
    <t>KLİNİK ÖNCESİ BİLİMLER B. PARAZİTOLOJİ ANABİLİM DALI</t>
  </si>
  <si>
    <t>ÇEVRE KORUMA TEKNOLOJİLERİ B.</t>
  </si>
  <si>
    <t>GÖLHİSAR MYO</t>
  </si>
  <si>
    <t>Dr.Öğr.Üyesi Gül AKDUMAN</t>
  </si>
  <si>
    <t>Prof. Dr. Oğuz GÜRSOY ve Prof. Dr. Yusuf YILMAZ Danışmanlığında, Proje Yürütücüsü Dr. Damla BAYANA SÖNMEZ</t>
  </si>
  <si>
    <t>TÜBİTAK TARAFINDAN DESTEKLENEN PROJELER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</si>
</sst>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#,##0.00"/>
    <numFmt numFmtId="165" formatCode="[$€-2]\ #,##0.00;[Red][$€-2]\ #,##0.00"/>
    <numFmt numFmtId="166" formatCode="dd/mm/yyyy;@"/>
    <numFmt numFmtId="167" formatCode="dd\.mm\.yyyy"/>
    <numFmt numFmtId="168" formatCode="[$USD]\ #,##0.00;[Red][$USD]\ #,##0.00"/>
    <numFmt numFmtId="169" formatCode="dd/mm/yyyy"/>
  </numFmts>
  <fonts count="28" x14ac:knownFonts="1">
    <font>
      <sz val="11"/>
      <color theme="1"/>
      <name val="Calibri"/>
      <family val="2"/>
      <charset val="162"/>
      <scheme val="minor"/>
    </font>
    <font>
      <b/>
      <sz val="14"/>
      <color rgb="FF0070C0"/>
      <name val="Arial"/>
      <family val="2"/>
      <charset val="162"/>
    </font>
    <font>
      <b/>
      <sz val="12"/>
      <color rgb="FF0070C0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b/>
      <sz val="14"/>
      <name val="Arial"/>
      <family val="2"/>
      <charset val="162"/>
    </font>
    <font>
      <sz val="14"/>
      <color rgb="FFFF0000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20"/>
      <color rgb="FFFF0000"/>
      <name val="Arial"/>
      <family val="2"/>
      <charset val="162"/>
    </font>
    <font>
      <sz val="12"/>
      <color theme="1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6"/>
      <color rgb="FF00B0F0"/>
      <name val="Arial"/>
      <family val="2"/>
      <charset val="162"/>
    </font>
    <font>
      <b/>
      <sz val="12"/>
      <color rgb="FF00B0F0"/>
      <name val="Arial"/>
      <family val="2"/>
      <charset val="162"/>
    </font>
    <font>
      <b/>
      <sz val="14"/>
      <color rgb="FF00B0F0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20"/>
      <color rgb="FF7030A0"/>
      <name val="Arial"/>
      <family val="2"/>
      <charset val="162"/>
    </font>
    <font>
      <b/>
      <sz val="12"/>
      <color rgb="FF00B05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rgb="FF00B0F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2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164" fontId="7" fillId="0" borderId="18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164" fontId="7" fillId="0" borderId="32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33" xfId="0" applyNumberFormat="1" applyFont="1" applyBorder="1" applyAlignment="1">
      <alignment horizontal="right" vertical="center"/>
    </xf>
    <xf numFmtId="164" fontId="7" fillId="0" borderId="32" xfId="0" applyNumberFormat="1" applyFont="1" applyFill="1" applyBorder="1" applyAlignment="1">
      <alignment horizontal="right" vertical="center"/>
    </xf>
    <xf numFmtId="164" fontId="7" fillId="0" borderId="33" xfId="0" applyNumberFormat="1" applyFont="1" applyFill="1" applyBorder="1" applyAlignment="1">
      <alignment horizontal="right" vertical="center"/>
    </xf>
    <xf numFmtId="164" fontId="7" fillId="0" borderId="34" xfId="0" applyNumberFormat="1" applyFont="1" applyBorder="1" applyAlignment="1">
      <alignment horizontal="right" vertical="center"/>
    </xf>
    <xf numFmtId="166" fontId="8" fillId="0" borderId="27" xfId="0" applyNumberFormat="1" applyFont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166" fontId="8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14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39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 wrapText="1"/>
    </xf>
    <xf numFmtId="167" fontId="11" fillId="0" borderId="2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164" fontId="15" fillId="2" borderId="7" xfId="0" applyNumberFormat="1" applyFont="1" applyFill="1" applyBorder="1" applyAlignment="1">
      <alignment horizontal="right" vertical="center"/>
    </xf>
    <xf numFmtId="166" fontId="9" fillId="0" borderId="18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9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166" fontId="3" fillId="0" borderId="20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3" fillId="0" borderId="21" xfId="0" applyNumberFormat="1" applyFont="1" applyBorder="1" applyAlignment="1">
      <alignment horizontal="left" vertical="center" wrapText="1"/>
    </xf>
    <xf numFmtId="16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7" fontId="11" fillId="0" borderId="20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167" fontId="11" fillId="0" borderId="4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166" fontId="9" fillId="0" borderId="2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5" fillId="2" borderId="6" xfId="0" applyNumberFormat="1" applyFont="1" applyFill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6" fontId="3" fillId="0" borderId="4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164" fontId="7" fillId="0" borderId="45" xfId="0" applyNumberFormat="1" applyFont="1" applyBorder="1" applyAlignment="1">
      <alignment horizontal="right" vertical="center"/>
    </xf>
    <xf numFmtId="0" fontId="7" fillId="0" borderId="46" xfId="0" applyFont="1" applyBorder="1" applyAlignment="1">
      <alignment horizontal="left" vertical="center" wrapText="1"/>
    </xf>
    <xf numFmtId="166" fontId="8" fillId="0" borderId="19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164" fontId="3" fillId="0" borderId="12" xfId="0" applyNumberFormat="1" applyFont="1" applyBorder="1" applyAlignment="1">
      <alignment horizontal="right" vertical="center"/>
    </xf>
    <xf numFmtId="0" fontId="8" fillId="0" borderId="4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6" fontId="9" fillId="0" borderId="38" xfId="0" applyNumberFormat="1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166" fontId="8" fillId="0" borderId="2" xfId="0" applyNumberFormat="1" applyFont="1" applyBorder="1" applyAlignment="1">
      <alignment horizontal="center" vertical="center"/>
    </xf>
    <xf numFmtId="166" fontId="18" fillId="0" borderId="19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166" fontId="14" fillId="0" borderId="18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4" fontId="7" fillId="0" borderId="1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164" fontId="7" fillId="0" borderId="11" xfId="0" applyNumberFormat="1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66" fontId="18" fillId="0" borderId="29" xfId="0" applyNumberFormat="1" applyFont="1" applyBorder="1" applyAlignment="1">
      <alignment horizontal="center" vertical="center"/>
    </xf>
    <xf numFmtId="166" fontId="18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164" fontId="7" fillId="0" borderId="50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right" vertical="center"/>
    </xf>
    <xf numFmtId="0" fontId="0" fillId="0" borderId="0" xfId="0" applyBorder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1" fillId="5" borderId="37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2" borderId="37" xfId="0" applyFont="1" applyFill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right" vertical="center"/>
    </xf>
    <xf numFmtId="164" fontId="15" fillId="2" borderId="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6" fontId="8" fillId="0" borderId="22" xfId="0" applyNumberFormat="1" applyFont="1" applyBorder="1" applyAlignment="1">
      <alignment horizontal="center" vertical="center"/>
    </xf>
    <xf numFmtId="166" fontId="8" fillId="0" borderId="46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166" fontId="8" fillId="0" borderId="49" xfId="0" applyNumberFormat="1" applyFont="1" applyBorder="1" applyAlignment="1">
      <alignment horizontal="center" vertical="center"/>
    </xf>
    <xf numFmtId="166" fontId="9" fillId="0" borderId="40" xfId="0" applyNumberFormat="1" applyFont="1" applyBorder="1" applyAlignment="1">
      <alignment horizontal="center" vertical="center"/>
    </xf>
    <xf numFmtId="166" fontId="18" fillId="0" borderId="46" xfId="0" applyNumberFormat="1" applyFont="1" applyBorder="1" applyAlignment="1">
      <alignment horizontal="center" vertical="center"/>
    </xf>
    <xf numFmtId="166" fontId="18" fillId="0" borderId="53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16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165" fontId="14" fillId="0" borderId="19" xfId="0" applyNumberFormat="1" applyFont="1" applyBorder="1" applyAlignment="1">
      <alignment horizontal="right" vertical="center"/>
    </xf>
    <xf numFmtId="166" fontId="3" fillId="0" borderId="19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68" fontId="14" fillId="0" borderId="4" xfId="0" applyNumberFormat="1" applyFont="1" applyBorder="1" applyAlignment="1">
      <alignment horizontal="right" vertical="center"/>
    </xf>
    <xf numFmtId="165" fontId="15" fillId="2" borderId="1" xfId="0" applyNumberFormat="1" applyFont="1" applyFill="1" applyBorder="1" applyAlignment="1">
      <alignment horizontal="right" vertical="center"/>
    </xf>
    <xf numFmtId="168" fontId="15" fillId="2" borderId="55" xfId="0" applyNumberFormat="1" applyFont="1" applyFill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6" fontId="9" fillId="0" borderId="22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right" vertical="center"/>
    </xf>
    <xf numFmtId="164" fontId="24" fillId="0" borderId="2" xfId="0" applyNumberFormat="1" applyFont="1" applyBorder="1" applyAlignment="1">
      <alignment horizontal="right" vertical="center"/>
    </xf>
    <xf numFmtId="164" fontId="24" fillId="0" borderId="38" xfId="0" applyNumberFormat="1" applyFont="1" applyBorder="1" applyAlignment="1">
      <alignment horizontal="right" vertical="center"/>
    </xf>
    <xf numFmtId="164" fontId="24" fillId="0" borderId="45" xfId="0" applyNumberFormat="1" applyFont="1" applyBorder="1" applyAlignment="1">
      <alignment horizontal="right" vertical="center"/>
    </xf>
    <xf numFmtId="164" fontId="24" fillId="0" borderId="47" xfId="0" applyNumberFormat="1" applyFont="1" applyBorder="1" applyAlignment="1">
      <alignment horizontal="right" vertical="center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/>
    </xf>
    <xf numFmtId="166" fontId="8" fillId="0" borderId="40" xfId="0" applyNumberFormat="1" applyFont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/>
    </xf>
    <xf numFmtId="166" fontId="9" fillId="0" borderId="49" xfId="0" applyNumberFormat="1" applyFont="1" applyBorder="1" applyAlignment="1">
      <alignment horizontal="center" vertical="center"/>
    </xf>
    <xf numFmtId="166" fontId="9" fillId="0" borderId="46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69" fontId="3" fillId="0" borderId="40" xfId="0" applyNumberFormat="1" applyFont="1" applyBorder="1" applyAlignment="1">
      <alignment horizontal="center" vertical="center" wrapText="1"/>
    </xf>
    <xf numFmtId="169" fontId="3" fillId="0" borderId="20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26" fillId="0" borderId="3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166" fontId="14" fillId="0" borderId="19" xfId="0" applyNumberFormat="1" applyFont="1" applyBorder="1" applyAlignment="1">
      <alignment horizontal="center" vertical="center"/>
    </xf>
    <xf numFmtId="166" fontId="11" fillId="0" borderId="20" xfId="0" applyNumberFormat="1" applyFont="1" applyBorder="1" applyAlignment="1">
      <alignment horizontal="center" vertical="center"/>
    </xf>
    <xf numFmtId="166" fontId="11" fillId="0" borderId="4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27" fillId="6" borderId="3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right" vertical="center"/>
    </xf>
    <xf numFmtId="167" fontId="11" fillId="0" borderId="4" xfId="0" applyNumberFormat="1" applyFont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0" fontId="7" fillId="0" borderId="61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23" fillId="2" borderId="11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21" fillId="5" borderId="51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  <xf numFmtId="0" fontId="21" fillId="6" borderId="51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0" fontId="21" fillId="6" borderId="52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1" fillId="7" borderId="5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10"/>
  <sheetViews>
    <sheetView tabSelected="1" view="pageBreakPreview" zoomScale="70" zoomScaleNormal="80" zoomScaleSheetLayoutView="70" workbookViewId="0">
      <selection activeCell="H149" sqref="H149"/>
    </sheetView>
  </sheetViews>
  <sheetFormatPr defaultRowHeight="15.75" x14ac:dyDescent="0.25"/>
  <cols>
    <col min="1" max="1" width="13.140625" bestFit="1" customWidth="1"/>
    <col min="2" max="2" width="13.7109375" customWidth="1"/>
    <col min="3" max="3" width="17.7109375" customWidth="1"/>
    <col min="4" max="4" width="22.28515625" customWidth="1"/>
    <col min="5" max="5" width="30.140625" customWidth="1"/>
    <col min="6" max="6" width="19" customWidth="1"/>
    <col min="7" max="7" width="20" bestFit="1" customWidth="1"/>
    <col min="8" max="8" width="24.42578125" style="93" bestFit="1" customWidth="1"/>
    <col min="9" max="9" width="32.7109375" customWidth="1"/>
    <col min="10" max="10" width="29.7109375" customWidth="1"/>
    <col min="11" max="11" width="34.7109375" customWidth="1"/>
    <col min="12" max="12" width="22.7109375" customWidth="1"/>
    <col min="13" max="13" width="20.5703125" customWidth="1"/>
    <col min="14" max="14" width="20.7109375" customWidth="1"/>
  </cols>
  <sheetData>
    <row r="1" spans="1:14" s="4" customFormat="1" ht="30" customHeight="1" x14ac:dyDescent="0.2">
      <c r="A1" s="352" t="s">
        <v>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2" customFormat="1" ht="30" customHeight="1" x14ac:dyDescent="0.25">
      <c r="A2" s="352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14" s="2" customFormat="1" ht="30" customHeight="1" thickBot="1" x14ac:dyDescent="0.3">
      <c r="A3" s="353" t="s">
        <v>733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5" customFormat="1" ht="79.5" thickBot="1" x14ac:dyDescent="0.3">
      <c r="A4" s="136" t="s">
        <v>3</v>
      </c>
      <c r="B4" s="136" t="s">
        <v>17</v>
      </c>
      <c r="C4" s="136" t="s">
        <v>37</v>
      </c>
      <c r="D4" s="400" t="s">
        <v>18</v>
      </c>
      <c r="E4" s="401"/>
      <c r="F4" s="136" t="s">
        <v>129</v>
      </c>
      <c r="G4" s="136" t="s">
        <v>130</v>
      </c>
      <c r="H4" s="136" t="s">
        <v>274</v>
      </c>
      <c r="I4" s="136" t="s">
        <v>36</v>
      </c>
      <c r="J4" s="136" t="s">
        <v>117</v>
      </c>
      <c r="K4" s="136" t="s">
        <v>170</v>
      </c>
      <c r="L4" s="136" t="s">
        <v>19</v>
      </c>
      <c r="M4" s="136" t="s">
        <v>115</v>
      </c>
      <c r="N4" s="136" t="s">
        <v>116</v>
      </c>
    </row>
    <row r="5" spans="1:14" s="13" customFormat="1" ht="50.1" customHeight="1" x14ac:dyDescent="0.25">
      <c r="A5" s="357">
        <v>2010</v>
      </c>
      <c r="B5" s="357">
        <v>3</v>
      </c>
      <c r="C5" s="14" t="s">
        <v>110</v>
      </c>
      <c r="D5" s="362" t="s">
        <v>111</v>
      </c>
      <c r="E5" s="363"/>
      <c r="F5" s="196">
        <v>40210</v>
      </c>
      <c r="G5" s="196">
        <v>40575</v>
      </c>
      <c r="H5" s="139" t="s">
        <v>267</v>
      </c>
      <c r="I5" s="62" t="s">
        <v>49</v>
      </c>
      <c r="J5" s="208" t="s">
        <v>127</v>
      </c>
      <c r="K5" s="64" t="s">
        <v>169</v>
      </c>
      <c r="L5" s="59" t="s">
        <v>7</v>
      </c>
      <c r="M5" s="198">
        <v>24200</v>
      </c>
      <c r="N5" s="370">
        <f>M5+M6+M7</f>
        <v>258311</v>
      </c>
    </row>
    <row r="6" spans="1:14" s="13" customFormat="1" ht="50.1" customHeight="1" x14ac:dyDescent="0.25">
      <c r="A6" s="358"/>
      <c r="B6" s="358"/>
      <c r="C6" s="17" t="s">
        <v>107</v>
      </c>
      <c r="D6" s="349" t="s">
        <v>113</v>
      </c>
      <c r="E6" s="348"/>
      <c r="F6" s="55">
        <v>40238</v>
      </c>
      <c r="G6" s="55">
        <v>41153</v>
      </c>
      <c r="H6" s="88" t="s">
        <v>267</v>
      </c>
      <c r="I6" s="81" t="s">
        <v>188</v>
      </c>
      <c r="J6" s="20" t="s">
        <v>244</v>
      </c>
      <c r="K6" s="63" t="s">
        <v>172</v>
      </c>
      <c r="L6" s="41" t="s">
        <v>5</v>
      </c>
      <c r="M6" s="27">
        <v>128461</v>
      </c>
      <c r="N6" s="371"/>
    </row>
    <row r="7" spans="1:14" s="13" customFormat="1" ht="50.1" customHeight="1" thickBot="1" x14ac:dyDescent="0.3">
      <c r="A7" s="359"/>
      <c r="B7" s="359"/>
      <c r="C7" s="19" t="s">
        <v>108</v>
      </c>
      <c r="D7" s="350" t="s">
        <v>109</v>
      </c>
      <c r="E7" s="351"/>
      <c r="F7" s="56">
        <v>40269</v>
      </c>
      <c r="G7" s="56">
        <v>41000</v>
      </c>
      <c r="H7" s="89" t="s">
        <v>267</v>
      </c>
      <c r="I7" s="70" t="s">
        <v>112</v>
      </c>
      <c r="J7" s="21" t="s">
        <v>244</v>
      </c>
      <c r="K7" s="57" t="s">
        <v>171</v>
      </c>
      <c r="L7" s="42" t="s">
        <v>85</v>
      </c>
      <c r="M7" s="28">
        <v>105650</v>
      </c>
      <c r="N7" s="372"/>
    </row>
    <row r="8" spans="1:14" s="13" customFormat="1" ht="50.1" customHeight="1" x14ac:dyDescent="0.25">
      <c r="A8" s="357">
        <v>2012</v>
      </c>
      <c r="B8" s="357">
        <v>3</v>
      </c>
      <c r="C8" s="14" t="s">
        <v>118</v>
      </c>
      <c r="D8" s="360" t="s">
        <v>119</v>
      </c>
      <c r="E8" s="361"/>
      <c r="F8" s="55">
        <v>40983</v>
      </c>
      <c r="G8" s="55">
        <v>41713</v>
      </c>
      <c r="H8" s="88" t="s">
        <v>267</v>
      </c>
      <c r="I8" s="81" t="s">
        <v>124</v>
      </c>
      <c r="J8" s="20" t="s">
        <v>128</v>
      </c>
      <c r="K8" s="63" t="s">
        <v>173</v>
      </c>
      <c r="L8" s="41" t="s">
        <v>85</v>
      </c>
      <c r="M8" s="27">
        <v>170250</v>
      </c>
      <c r="N8" s="355">
        <f>M8+M9+M10</f>
        <v>211883</v>
      </c>
    </row>
    <row r="9" spans="1:14" s="13" customFormat="1" ht="50.1" customHeight="1" x14ac:dyDescent="0.25">
      <c r="A9" s="358"/>
      <c r="B9" s="358"/>
      <c r="C9" s="15" t="s">
        <v>120</v>
      </c>
      <c r="D9" s="349" t="s">
        <v>121</v>
      </c>
      <c r="E9" s="348"/>
      <c r="F9" s="55">
        <v>41122</v>
      </c>
      <c r="G9" s="55">
        <v>41487</v>
      </c>
      <c r="H9" s="88" t="s">
        <v>267</v>
      </c>
      <c r="I9" s="81" t="s">
        <v>125</v>
      </c>
      <c r="J9" s="20" t="s">
        <v>128</v>
      </c>
      <c r="K9" s="63" t="s">
        <v>174</v>
      </c>
      <c r="L9" s="41" t="s">
        <v>7</v>
      </c>
      <c r="M9" s="27">
        <v>29233</v>
      </c>
      <c r="N9" s="355"/>
    </row>
    <row r="10" spans="1:14" s="13" customFormat="1" ht="50.1" customHeight="1" thickBot="1" x14ac:dyDescent="0.3">
      <c r="A10" s="359"/>
      <c r="B10" s="359"/>
      <c r="C10" s="16" t="s">
        <v>122</v>
      </c>
      <c r="D10" s="350" t="s">
        <v>123</v>
      </c>
      <c r="E10" s="351"/>
      <c r="F10" s="56">
        <v>41122</v>
      </c>
      <c r="G10" s="56">
        <v>41487</v>
      </c>
      <c r="H10" s="89" t="s">
        <v>267</v>
      </c>
      <c r="I10" s="70" t="s">
        <v>126</v>
      </c>
      <c r="J10" s="21" t="s">
        <v>128</v>
      </c>
      <c r="K10" s="57" t="s">
        <v>175</v>
      </c>
      <c r="L10" s="42" t="s">
        <v>7</v>
      </c>
      <c r="M10" s="28">
        <v>12400</v>
      </c>
      <c r="N10" s="356"/>
    </row>
    <row r="11" spans="1:14" s="13" customFormat="1" ht="50.1" customHeight="1" x14ac:dyDescent="0.25">
      <c r="A11" s="357">
        <v>2013</v>
      </c>
      <c r="B11" s="357">
        <v>15</v>
      </c>
      <c r="C11" s="14" t="s">
        <v>135</v>
      </c>
      <c r="D11" s="360" t="s">
        <v>136</v>
      </c>
      <c r="E11" s="361"/>
      <c r="F11" s="54">
        <v>41306</v>
      </c>
      <c r="G11" s="54">
        <v>41609</v>
      </c>
      <c r="H11" s="92" t="s">
        <v>267</v>
      </c>
      <c r="I11" s="82" t="s">
        <v>83</v>
      </c>
      <c r="J11" s="22" t="s">
        <v>127</v>
      </c>
      <c r="K11" s="62" t="s">
        <v>178</v>
      </c>
      <c r="L11" s="40" t="s">
        <v>7</v>
      </c>
      <c r="M11" s="49">
        <v>19250</v>
      </c>
      <c r="N11" s="354">
        <f>SUM(M11:M25)</f>
        <v>2249492</v>
      </c>
    </row>
    <row r="12" spans="1:14" s="13" customFormat="1" ht="56.25" customHeight="1" x14ac:dyDescent="0.25">
      <c r="A12" s="358"/>
      <c r="B12" s="358"/>
      <c r="C12" s="15" t="s">
        <v>157</v>
      </c>
      <c r="D12" s="349" t="s">
        <v>158</v>
      </c>
      <c r="E12" s="348"/>
      <c r="F12" s="55">
        <v>41320</v>
      </c>
      <c r="G12" s="55">
        <v>41685</v>
      </c>
      <c r="H12" s="88" t="s">
        <v>267</v>
      </c>
      <c r="I12" s="81" t="s">
        <v>193</v>
      </c>
      <c r="J12" s="20" t="s">
        <v>128</v>
      </c>
      <c r="K12" s="63" t="s">
        <v>192</v>
      </c>
      <c r="L12" s="41" t="s">
        <v>7</v>
      </c>
      <c r="M12" s="47">
        <v>29800</v>
      </c>
      <c r="N12" s="355"/>
    </row>
    <row r="13" spans="1:14" s="13" customFormat="1" ht="50.1" customHeight="1" x14ac:dyDescent="0.25">
      <c r="A13" s="358"/>
      <c r="B13" s="358"/>
      <c r="C13" s="17" t="s">
        <v>159</v>
      </c>
      <c r="D13" s="349" t="s">
        <v>160</v>
      </c>
      <c r="E13" s="348"/>
      <c r="F13" s="180">
        <v>41334</v>
      </c>
      <c r="G13" s="180">
        <v>41699</v>
      </c>
      <c r="H13" s="157" t="s">
        <v>267</v>
      </c>
      <c r="I13" s="181" t="s">
        <v>194</v>
      </c>
      <c r="J13" s="214" t="s">
        <v>195</v>
      </c>
      <c r="K13" s="182" t="s">
        <v>196</v>
      </c>
      <c r="L13" s="183" t="s">
        <v>7</v>
      </c>
      <c r="M13" s="184">
        <v>24300</v>
      </c>
      <c r="N13" s="355"/>
    </row>
    <row r="14" spans="1:14" s="13" customFormat="1" ht="50.1" customHeight="1" x14ac:dyDescent="0.25">
      <c r="A14" s="358"/>
      <c r="B14" s="358"/>
      <c r="C14" s="39" t="s">
        <v>131</v>
      </c>
      <c r="D14" s="349" t="s">
        <v>132</v>
      </c>
      <c r="E14" s="348"/>
      <c r="F14" s="55">
        <v>41365</v>
      </c>
      <c r="G14" s="55">
        <v>42095</v>
      </c>
      <c r="H14" s="157" t="s">
        <v>267</v>
      </c>
      <c r="I14" s="181" t="s">
        <v>187</v>
      </c>
      <c r="J14" s="181" t="s">
        <v>162</v>
      </c>
      <c r="K14" s="182" t="s">
        <v>176</v>
      </c>
      <c r="L14" s="183" t="s">
        <v>5</v>
      </c>
      <c r="M14" s="184">
        <v>183040</v>
      </c>
      <c r="N14" s="355"/>
    </row>
    <row r="15" spans="1:14" s="13" customFormat="1" ht="50.1" customHeight="1" x14ac:dyDescent="0.25">
      <c r="A15" s="358"/>
      <c r="B15" s="358"/>
      <c r="C15" s="15" t="s">
        <v>133</v>
      </c>
      <c r="D15" s="349" t="s">
        <v>134</v>
      </c>
      <c r="E15" s="348"/>
      <c r="F15" s="55">
        <v>41365</v>
      </c>
      <c r="G15" s="55">
        <v>42095</v>
      </c>
      <c r="H15" s="88" t="s">
        <v>267</v>
      </c>
      <c r="I15" s="81" t="s">
        <v>161</v>
      </c>
      <c r="J15" s="20" t="s">
        <v>127</v>
      </c>
      <c r="K15" s="61" t="s">
        <v>177</v>
      </c>
      <c r="L15" s="41" t="s">
        <v>5</v>
      </c>
      <c r="M15" s="47">
        <v>93195</v>
      </c>
      <c r="N15" s="355"/>
    </row>
    <row r="16" spans="1:14" s="13" customFormat="1" ht="50.1" customHeight="1" x14ac:dyDescent="0.25">
      <c r="A16" s="358"/>
      <c r="B16" s="358"/>
      <c r="C16" s="15" t="s">
        <v>139</v>
      </c>
      <c r="D16" s="349" t="s">
        <v>140</v>
      </c>
      <c r="E16" s="348"/>
      <c r="F16" s="55">
        <v>41365</v>
      </c>
      <c r="G16" s="55">
        <v>41730</v>
      </c>
      <c r="H16" s="88" t="s">
        <v>267</v>
      </c>
      <c r="I16" s="81" t="s">
        <v>164</v>
      </c>
      <c r="J16" s="20" t="s">
        <v>163</v>
      </c>
      <c r="K16" s="63" t="s">
        <v>180</v>
      </c>
      <c r="L16" s="41" t="s">
        <v>7</v>
      </c>
      <c r="M16" s="47">
        <v>30000</v>
      </c>
      <c r="N16" s="355"/>
    </row>
    <row r="17" spans="1:14" s="13" customFormat="1" ht="50.1" customHeight="1" x14ac:dyDescent="0.25">
      <c r="A17" s="358"/>
      <c r="B17" s="358"/>
      <c r="C17" s="15" t="s">
        <v>137</v>
      </c>
      <c r="D17" s="349" t="s">
        <v>138</v>
      </c>
      <c r="E17" s="348"/>
      <c r="F17" s="55">
        <v>41379</v>
      </c>
      <c r="G17" s="55">
        <v>42292</v>
      </c>
      <c r="H17" s="88" t="s">
        <v>267</v>
      </c>
      <c r="I17" s="81" t="s">
        <v>189</v>
      </c>
      <c r="J17" s="20" t="s">
        <v>127</v>
      </c>
      <c r="K17" s="61" t="s">
        <v>179</v>
      </c>
      <c r="L17" s="41" t="s">
        <v>85</v>
      </c>
      <c r="M17" s="47">
        <v>201875</v>
      </c>
      <c r="N17" s="355"/>
    </row>
    <row r="18" spans="1:14" s="13" customFormat="1" ht="50.1" customHeight="1" x14ac:dyDescent="0.25">
      <c r="A18" s="358"/>
      <c r="B18" s="358"/>
      <c r="C18" s="15" t="s">
        <v>141</v>
      </c>
      <c r="D18" s="349" t="s">
        <v>142</v>
      </c>
      <c r="E18" s="348"/>
      <c r="F18" s="55">
        <v>41456</v>
      </c>
      <c r="G18" s="55">
        <v>42552</v>
      </c>
      <c r="H18" s="88" t="s">
        <v>267</v>
      </c>
      <c r="I18" s="81" t="s">
        <v>49</v>
      </c>
      <c r="J18" s="20" t="s">
        <v>127</v>
      </c>
      <c r="K18" s="61" t="s">
        <v>169</v>
      </c>
      <c r="L18" s="41" t="s">
        <v>85</v>
      </c>
      <c r="M18" s="47">
        <v>408515</v>
      </c>
      <c r="N18" s="355"/>
    </row>
    <row r="19" spans="1:14" s="13" customFormat="1" ht="50.1" customHeight="1" x14ac:dyDescent="0.25">
      <c r="A19" s="358"/>
      <c r="B19" s="358"/>
      <c r="C19" s="15" t="s">
        <v>143</v>
      </c>
      <c r="D19" s="349" t="s">
        <v>144</v>
      </c>
      <c r="E19" s="348"/>
      <c r="F19" s="55">
        <v>41456</v>
      </c>
      <c r="G19" s="55">
        <v>41821</v>
      </c>
      <c r="H19" s="88" t="s">
        <v>267</v>
      </c>
      <c r="I19" s="81" t="s">
        <v>61</v>
      </c>
      <c r="J19" s="20" t="s">
        <v>128</v>
      </c>
      <c r="K19" s="61" t="s">
        <v>181</v>
      </c>
      <c r="L19" s="41" t="s">
        <v>7</v>
      </c>
      <c r="M19" s="47">
        <v>29150</v>
      </c>
      <c r="N19" s="355"/>
    </row>
    <row r="20" spans="1:14" s="13" customFormat="1" ht="50.1" customHeight="1" x14ac:dyDescent="0.25">
      <c r="A20" s="358"/>
      <c r="B20" s="358"/>
      <c r="C20" s="15" t="s">
        <v>155</v>
      </c>
      <c r="D20" s="349" t="s">
        <v>156</v>
      </c>
      <c r="E20" s="348"/>
      <c r="F20" s="55">
        <v>41532</v>
      </c>
      <c r="G20" s="55">
        <v>42628</v>
      </c>
      <c r="H20" s="88" t="s">
        <v>267</v>
      </c>
      <c r="I20" s="81" t="s">
        <v>186</v>
      </c>
      <c r="J20" s="20" t="s">
        <v>128</v>
      </c>
      <c r="K20" s="63" t="s">
        <v>191</v>
      </c>
      <c r="L20" s="41" t="s">
        <v>5</v>
      </c>
      <c r="M20" s="47">
        <v>199645</v>
      </c>
      <c r="N20" s="355"/>
    </row>
    <row r="21" spans="1:14" s="13" customFormat="1" ht="50.1" customHeight="1" x14ac:dyDescent="0.25">
      <c r="A21" s="358"/>
      <c r="B21" s="358"/>
      <c r="C21" s="15" t="s">
        <v>145</v>
      </c>
      <c r="D21" s="349" t="s">
        <v>146</v>
      </c>
      <c r="E21" s="348"/>
      <c r="F21" s="55">
        <v>41562</v>
      </c>
      <c r="G21" s="55">
        <v>42292</v>
      </c>
      <c r="H21" s="88" t="s">
        <v>267</v>
      </c>
      <c r="I21" s="81" t="s">
        <v>165</v>
      </c>
      <c r="J21" s="20" t="s">
        <v>166</v>
      </c>
      <c r="K21" s="61" t="s">
        <v>182</v>
      </c>
      <c r="L21" s="41" t="s">
        <v>5</v>
      </c>
      <c r="M21" s="47">
        <v>177282</v>
      </c>
      <c r="N21" s="355"/>
    </row>
    <row r="22" spans="1:14" s="13" customFormat="1" ht="50.1" customHeight="1" x14ac:dyDescent="0.25">
      <c r="A22" s="358"/>
      <c r="B22" s="358"/>
      <c r="C22" s="15" t="s">
        <v>147</v>
      </c>
      <c r="D22" s="349" t="s">
        <v>148</v>
      </c>
      <c r="E22" s="348"/>
      <c r="F22" s="55">
        <v>41562</v>
      </c>
      <c r="G22" s="55">
        <v>42658</v>
      </c>
      <c r="H22" s="88" t="s">
        <v>267</v>
      </c>
      <c r="I22" s="81" t="s">
        <v>63</v>
      </c>
      <c r="J22" s="20" t="s">
        <v>128</v>
      </c>
      <c r="K22" s="63" t="s">
        <v>183</v>
      </c>
      <c r="L22" s="41" t="s">
        <v>85</v>
      </c>
      <c r="M22" s="47">
        <v>348300</v>
      </c>
      <c r="N22" s="355"/>
    </row>
    <row r="23" spans="1:14" s="13" customFormat="1" ht="50.1" customHeight="1" x14ac:dyDescent="0.25">
      <c r="A23" s="358"/>
      <c r="B23" s="358"/>
      <c r="C23" s="15" t="s">
        <v>149</v>
      </c>
      <c r="D23" s="349" t="s">
        <v>150</v>
      </c>
      <c r="E23" s="348"/>
      <c r="F23" s="55">
        <v>41562</v>
      </c>
      <c r="G23" s="55">
        <v>42292</v>
      </c>
      <c r="H23" s="88" t="s">
        <v>267</v>
      </c>
      <c r="I23" s="81" t="s">
        <v>167</v>
      </c>
      <c r="J23" s="20" t="s">
        <v>127</v>
      </c>
      <c r="K23" s="61" t="s">
        <v>184</v>
      </c>
      <c r="L23" s="41" t="s">
        <v>13</v>
      </c>
      <c r="M23" s="47">
        <v>117800</v>
      </c>
      <c r="N23" s="355"/>
    </row>
    <row r="24" spans="1:14" s="13" customFormat="1" ht="50.1" customHeight="1" x14ac:dyDescent="0.25">
      <c r="A24" s="358"/>
      <c r="B24" s="358"/>
      <c r="C24" s="17" t="s">
        <v>153</v>
      </c>
      <c r="D24" s="349" t="s">
        <v>154</v>
      </c>
      <c r="E24" s="348"/>
      <c r="F24" s="55">
        <v>41562</v>
      </c>
      <c r="G24" s="55">
        <v>42292</v>
      </c>
      <c r="H24" s="88" t="s">
        <v>267</v>
      </c>
      <c r="I24" s="81" t="s">
        <v>83</v>
      </c>
      <c r="J24" s="20" t="s">
        <v>127</v>
      </c>
      <c r="K24" s="61" t="s">
        <v>178</v>
      </c>
      <c r="L24" s="41" t="s">
        <v>5</v>
      </c>
      <c r="M24" s="47">
        <v>171150</v>
      </c>
      <c r="N24" s="355"/>
    </row>
    <row r="25" spans="1:14" s="13" customFormat="1" ht="50.1" customHeight="1" thickBot="1" x14ac:dyDescent="0.3">
      <c r="A25" s="359"/>
      <c r="B25" s="359"/>
      <c r="C25" s="19" t="s">
        <v>151</v>
      </c>
      <c r="D25" s="350" t="s">
        <v>152</v>
      </c>
      <c r="E25" s="351"/>
      <c r="F25" s="56">
        <v>41579</v>
      </c>
      <c r="G25" s="56">
        <v>42309</v>
      </c>
      <c r="H25" s="89" t="s">
        <v>267</v>
      </c>
      <c r="I25" s="70" t="s">
        <v>185</v>
      </c>
      <c r="J25" s="21" t="s">
        <v>127</v>
      </c>
      <c r="K25" s="215" t="s">
        <v>168</v>
      </c>
      <c r="L25" s="42" t="s">
        <v>5</v>
      </c>
      <c r="M25" s="48">
        <v>216190</v>
      </c>
      <c r="N25" s="356"/>
    </row>
    <row r="26" spans="1:14" s="13" customFormat="1" ht="50.1" customHeight="1" x14ac:dyDescent="0.25">
      <c r="A26" s="357">
        <v>2014</v>
      </c>
      <c r="B26" s="357">
        <v>6</v>
      </c>
      <c r="C26" s="14" t="s">
        <v>197</v>
      </c>
      <c r="D26" s="360" t="s">
        <v>198</v>
      </c>
      <c r="E26" s="361"/>
      <c r="F26" s="54">
        <v>41866</v>
      </c>
      <c r="G26" s="54">
        <v>43023</v>
      </c>
      <c r="H26" s="92" t="s">
        <v>267</v>
      </c>
      <c r="I26" s="82" t="s">
        <v>210</v>
      </c>
      <c r="J26" s="22" t="s">
        <v>244</v>
      </c>
      <c r="K26" s="65" t="s">
        <v>211</v>
      </c>
      <c r="L26" s="40" t="s">
        <v>13</v>
      </c>
      <c r="M26" s="49">
        <v>424648</v>
      </c>
      <c r="N26" s="354">
        <f>SUM(M26:M31)</f>
        <v>1595003</v>
      </c>
    </row>
    <row r="27" spans="1:14" s="13" customFormat="1" ht="50.1" customHeight="1" x14ac:dyDescent="0.25">
      <c r="A27" s="358"/>
      <c r="B27" s="358"/>
      <c r="C27" s="15" t="s">
        <v>199</v>
      </c>
      <c r="D27" s="349" t="s">
        <v>200</v>
      </c>
      <c r="E27" s="348"/>
      <c r="F27" s="55">
        <v>41897</v>
      </c>
      <c r="G27" s="55">
        <v>42628</v>
      </c>
      <c r="H27" s="88" t="s">
        <v>267</v>
      </c>
      <c r="I27" s="81" t="s">
        <v>209</v>
      </c>
      <c r="J27" s="20" t="s">
        <v>127</v>
      </c>
      <c r="K27" s="63" t="s">
        <v>212</v>
      </c>
      <c r="L27" s="41" t="s">
        <v>50</v>
      </c>
      <c r="M27" s="47">
        <v>80790</v>
      </c>
      <c r="N27" s="355"/>
    </row>
    <row r="28" spans="1:14" s="13" customFormat="1" ht="50.1" customHeight="1" x14ac:dyDescent="0.25">
      <c r="A28" s="358"/>
      <c r="B28" s="358"/>
      <c r="C28" s="15" t="s">
        <v>203</v>
      </c>
      <c r="D28" s="349" t="s">
        <v>204</v>
      </c>
      <c r="E28" s="348"/>
      <c r="F28" s="55">
        <v>41897</v>
      </c>
      <c r="G28" s="55">
        <v>42566</v>
      </c>
      <c r="H28" s="88" t="s">
        <v>267</v>
      </c>
      <c r="I28" s="81" t="s">
        <v>83</v>
      </c>
      <c r="J28" s="20" t="s">
        <v>127</v>
      </c>
      <c r="K28" s="63" t="s">
        <v>178</v>
      </c>
      <c r="L28" s="41" t="s">
        <v>13</v>
      </c>
      <c r="M28" s="47">
        <v>182125</v>
      </c>
      <c r="N28" s="355"/>
    </row>
    <row r="29" spans="1:14" s="13" customFormat="1" ht="50.1" customHeight="1" x14ac:dyDescent="0.25">
      <c r="A29" s="358"/>
      <c r="B29" s="358"/>
      <c r="C29" s="17" t="s">
        <v>207</v>
      </c>
      <c r="D29" s="349" t="s">
        <v>208</v>
      </c>
      <c r="E29" s="348"/>
      <c r="F29" s="180">
        <v>41913</v>
      </c>
      <c r="G29" s="180">
        <v>43009</v>
      </c>
      <c r="H29" s="157" t="s">
        <v>267</v>
      </c>
      <c r="I29" s="181" t="s">
        <v>215</v>
      </c>
      <c r="J29" s="214" t="s">
        <v>195</v>
      </c>
      <c r="K29" s="182" t="s">
        <v>216</v>
      </c>
      <c r="L29" s="183" t="s">
        <v>13</v>
      </c>
      <c r="M29" s="184">
        <v>448795</v>
      </c>
      <c r="N29" s="355"/>
    </row>
    <row r="30" spans="1:14" s="13" customFormat="1" ht="50.1" customHeight="1" x14ac:dyDescent="0.25">
      <c r="A30" s="358"/>
      <c r="B30" s="358"/>
      <c r="C30" s="17" t="s">
        <v>201</v>
      </c>
      <c r="D30" s="349" t="s">
        <v>202</v>
      </c>
      <c r="E30" s="348"/>
      <c r="F30" s="55">
        <v>41974</v>
      </c>
      <c r="G30" s="55">
        <v>43070</v>
      </c>
      <c r="H30" s="88" t="s">
        <v>267</v>
      </c>
      <c r="I30" s="81" t="s">
        <v>189</v>
      </c>
      <c r="J30" s="20" t="s">
        <v>127</v>
      </c>
      <c r="K30" s="63" t="s">
        <v>179</v>
      </c>
      <c r="L30" s="41" t="s">
        <v>13</v>
      </c>
      <c r="M30" s="47">
        <v>382700</v>
      </c>
      <c r="N30" s="355"/>
    </row>
    <row r="31" spans="1:14" s="13" customFormat="1" ht="50.1" customHeight="1" thickBot="1" x14ac:dyDescent="0.3">
      <c r="A31" s="359"/>
      <c r="B31" s="359"/>
      <c r="C31" s="19" t="s">
        <v>205</v>
      </c>
      <c r="D31" s="350" t="s">
        <v>206</v>
      </c>
      <c r="E31" s="351"/>
      <c r="F31" s="56">
        <v>41974</v>
      </c>
      <c r="G31" s="56">
        <v>42339</v>
      </c>
      <c r="H31" s="89" t="s">
        <v>267</v>
      </c>
      <c r="I31" s="70" t="s">
        <v>213</v>
      </c>
      <c r="J31" s="21" t="s">
        <v>244</v>
      </c>
      <c r="K31" s="57" t="s">
        <v>214</v>
      </c>
      <c r="L31" s="42" t="s">
        <v>50</v>
      </c>
      <c r="M31" s="48">
        <v>75945</v>
      </c>
      <c r="N31" s="356"/>
    </row>
    <row r="32" spans="1:14" s="13" customFormat="1" ht="50.1" customHeight="1" x14ac:dyDescent="0.25">
      <c r="A32" s="358">
        <v>2015</v>
      </c>
      <c r="B32" s="357">
        <v>7</v>
      </c>
      <c r="C32" s="14" t="s">
        <v>217</v>
      </c>
      <c r="D32" s="360" t="s">
        <v>218</v>
      </c>
      <c r="E32" s="361"/>
      <c r="F32" s="54">
        <v>42019</v>
      </c>
      <c r="G32" s="54">
        <v>42384</v>
      </c>
      <c r="H32" s="92" t="s">
        <v>267</v>
      </c>
      <c r="I32" s="82" t="s">
        <v>231</v>
      </c>
      <c r="J32" s="22" t="s">
        <v>127</v>
      </c>
      <c r="K32" s="65" t="s">
        <v>169</v>
      </c>
      <c r="L32" s="40" t="s">
        <v>50</v>
      </c>
      <c r="M32" s="49">
        <v>75945</v>
      </c>
      <c r="N32" s="354">
        <f>SUM(M32:M38)</f>
        <v>1326694</v>
      </c>
    </row>
    <row r="33" spans="1:14" s="13" customFormat="1" ht="50.1" customHeight="1" x14ac:dyDescent="0.25">
      <c r="A33" s="358"/>
      <c r="B33" s="358"/>
      <c r="C33" s="15" t="s">
        <v>223</v>
      </c>
      <c r="D33" s="349" t="s">
        <v>224</v>
      </c>
      <c r="E33" s="348"/>
      <c r="F33" s="55">
        <v>42231</v>
      </c>
      <c r="G33" s="55">
        <v>42597</v>
      </c>
      <c r="H33" s="88" t="s">
        <v>267</v>
      </c>
      <c r="I33" s="81" t="s">
        <v>237</v>
      </c>
      <c r="J33" s="20" t="s">
        <v>127</v>
      </c>
      <c r="K33" s="63" t="s">
        <v>236</v>
      </c>
      <c r="L33" s="41" t="s">
        <v>7</v>
      </c>
      <c r="M33" s="47">
        <v>5760</v>
      </c>
      <c r="N33" s="355"/>
    </row>
    <row r="34" spans="1:14" s="13" customFormat="1" ht="50.1" customHeight="1" x14ac:dyDescent="0.25">
      <c r="A34" s="358"/>
      <c r="B34" s="358"/>
      <c r="C34" s="17" t="s">
        <v>219</v>
      </c>
      <c r="D34" s="349" t="s">
        <v>220</v>
      </c>
      <c r="E34" s="348"/>
      <c r="F34" s="55">
        <v>42248</v>
      </c>
      <c r="G34" s="55">
        <v>42979</v>
      </c>
      <c r="H34" s="88" t="s">
        <v>267</v>
      </c>
      <c r="I34" s="81" t="s">
        <v>232</v>
      </c>
      <c r="J34" s="20" t="s">
        <v>244</v>
      </c>
      <c r="K34" s="63" t="s">
        <v>233</v>
      </c>
      <c r="L34" s="41" t="s">
        <v>50</v>
      </c>
      <c r="M34" s="47">
        <v>68109</v>
      </c>
      <c r="N34" s="355"/>
    </row>
    <row r="35" spans="1:14" s="13" customFormat="1" ht="50.1" customHeight="1" x14ac:dyDescent="0.25">
      <c r="A35" s="358"/>
      <c r="B35" s="358"/>
      <c r="C35" s="15" t="s">
        <v>221</v>
      </c>
      <c r="D35" s="349" t="s">
        <v>222</v>
      </c>
      <c r="E35" s="348"/>
      <c r="F35" s="55">
        <v>42248</v>
      </c>
      <c r="G35" s="55">
        <v>42856</v>
      </c>
      <c r="H35" s="88" t="s">
        <v>267</v>
      </c>
      <c r="I35" s="81" t="s">
        <v>234</v>
      </c>
      <c r="J35" s="20" t="s">
        <v>127</v>
      </c>
      <c r="K35" s="63" t="s">
        <v>235</v>
      </c>
      <c r="L35" s="41" t="s">
        <v>5</v>
      </c>
      <c r="M35" s="47">
        <v>268275</v>
      </c>
      <c r="N35" s="355"/>
    </row>
    <row r="36" spans="1:14" s="13" customFormat="1" ht="50.1" customHeight="1" x14ac:dyDescent="0.25">
      <c r="A36" s="358"/>
      <c r="B36" s="358"/>
      <c r="C36" s="17" t="s">
        <v>229</v>
      </c>
      <c r="D36" s="349" t="s">
        <v>230</v>
      </c>
      <c r="E36" s="348"/>
      <c r="F36" s="180">
        <v>42262</v>
      </c>
      <c r="G36" s="180">
        <v>42993</v>
      </c>
      <c r="H36" s="157" t="s">
        <v>267</v>
      </c>
      <c r="I36" s="181" t="s">
        <v>240</v>
      </c>
      <c r="J36" s="181" t="s">
        <v>241</v>
      </c>
      <c r="K36" s="182" t="s">
        <v>242</v>
      </c>
      <c r="L36" s="183" t="s">
        <v>5</v>
      </c>
      <c r="M36" s="184">
        <v>321548</v>
      </c>
      <c r="N36" s="355"/>
    </row>
    <row r="37" spans="1:14" s="13" customFormat="1" ht="50.1" customHeight="1" x14ac:dyDescent="0.25">
      <c r="A37" s="358"/>
      <c r="B37" s="358"/>
      <c r="C37" s="17" t="s">
        <v>225</v>
      </c>
      <c r="D37" s="349" t="s">
        <v>226</v>
      </c>
      <c r="E37" s="348"/>
      <c r="F37" s="55">
        <v>42278</v>
      </c>
      <c r="G37" s="55">
        <v>42736</v>
      </c>
      <c r="H37" s="88" t="s">
        <v>275</v>
      </c>
      <c r="I37" s="81" t="s">
        <v>84</v>
      </c>
      <c r="J37" s="20" t="s">
        <v>244</v>
      </c>
      <c r="K37" s="63" t="s">
        <v>238</v>
      </c>
      <c r="L37" s="41" t="s">
        <v>50</v>
      </c>
      <c r="M37" s="47">
        <v>96975</v>
      </c>
      <c r="N37" s="355"/>
    </row>
    <row r="38" spans="1:14" s="13" customFormat="1" ht="63.75" customHeight="1" thickBot="1" x14ac:dyDescent="0.3">
      <c r="A38" s="359"/>
      <c r="B38" s="359"/>
      <c r="C38" s="19" t="s">
        <v>227</v>
      </c>
      <c r="D38" s="350" t="s">
        <v>228</v>
      </c>
      <c r="E38" s="351"/>
      <c r="F38" s="56">
        <v>42323</v>
      </c>
      <c r="G38" s="56">
        <v>43235</v>
      </c>
      <c r="H38" s="89" t="s">
        <v>267</v>
      </c>
      <c r="I38" s="70" t="s">
        <v>35</v>
      </c>
      <c r="J38" s="21" t="s">
        <v>195</v>
      </c>
      <c r="K38" s="57" t="s">
        <v>239</v>
      </c>
      <c r="L38" s="42" t="s">
        <v>13</v>
      </c>
      <c r="M38" s="48">
        <v>490082</v>
      </c>
      <c r="N38" s="356"/>
    </row>
    <row r="39" spans="1:14" s="13" customFormat="1" ht="50.1" customHeight="1" x14ac:dyDescent="0.25">
      <c r="A39" s="357">
        <v>2016</v>
      </c>
      <c r="B39" s="357">
        <v>4</v>
      </c>
      <c r="C39" s="14" t="s">
        <v>41</v>
      </c>
      <c r="D39" s="360" t="s">
        <v>45</v>
      </c>
      <c r="E39" s="361"/>
      <c r="F39" s="196">
        <v>42491</v>
      </c>
      <c r="G39" s="196">
        <v>42856</v>
      </c>
      <c r="H39" s="139" t="s">
        <v>267</v>
      </c>
      <c r="I39" s="62" t="s">
        <v>49</v>
      </c>
      <c r="J39" s="208" t="s">
        <v>127</v>
      </c>
      <c r="K39" s="64" t="s">
        <v>169</v>
      </c>
      <c r="L39" s="59" t="s">
        <v>7</v>
      </c>
      <c r="M39" s="60">
        <v>25050</v>
      </c>
      <c r="N39" s="354">
        <f>SUM(M39:M42)</f>
        <v>226040</v>
      </c>
    </row>
    <row r="40" spans="1:14" s="13" customFormat="1" ht="50.1" customHeight="1" x14ac:dyDescent="0.25">
      <c r="A40" s="358"/>
      <c r="B40" s="358"/>
      <c r="C40" s="15" t="s">
        <v>39</v>
      </c>
      <c r="D40" s="349" t="s">
        <v>43</v>
      </c>
      <c r="E40" s="348"/>
      <c r="F40" s="55">
        <v>42552</v>
      </c>
      <c r="G40" s="55">
        <v>42917</v>
      </c>
      <c r="H40" s="88" t="s">
        <v>267</v>
      </c>
      <c r="I40" s="81" t="s">
        <v>46</v>
      </c>
      <c r="J40" s="20" t="s">
        <v>245</v>
      </c>
      <c r="K40" s="63" t="s">
        <v>235</v>
      </c>
      <c r="L40" s="41" t="s">
        <v>7</v>
      </c>
      <c r="M40" s="47">
        <v>29990</v>
      </c>
      <c r="N40" s="355"/>
    </row>
    <row r="41" spans="1:14" s="13" customFormat="1" ht="57.75" customHeight="1" x14ac:dyDescent="0.25">
      <c r="A41" s="358"/>
      <c r="B41" s="358"/>
      <c r="C41" s="15" t="s">
        <v>40</v>
      </c>
      <c r="D41" s="349" t="s">
        <v>44</v>
      </c>
      <c r="E41" s="348"/>
      <c r="F41" s="55">
        <v>42552</v>
      </c>
      <c r="G41" s="55">
        <v>43221</v>
      </c>
      <c r="H41" s="88" t="s">
        <v>267</v>
      </c>
      <c r="I41" s="81" t="s">
        <v>48</v>
      </c>
      <c r="J41" s="20" t="s">
        <v>195</v>
      </c>
      <c r="K41" s="63" t="s">
        <v>239</v>
      </c>
      <c r="L41" s="41" t="s">
        <v>50</v>
      </c>
      <c r="M41" s="47">
        <v>84000</v>
      </c>
      <c r="N41" s="355"/>
    </row>
    <row r="42" spans="1:14" s="13" customFormat="1" ht="50.1" customHeight="1" thickBot="1" x14ac:dyDescent="0.3">
      <c r="A42" s="359"/>
      <c r="B42" s="359"/>
      <c r="C42" s="16" t="s">
        <v>38</v>
      </c>
      <c r="D42" s="350" t="s">
        <v>42</v>
      </c>
      <c r="E42" s="351"/>
      <c r="F42" s="58">
        <v>42566</v>
      </c>
      <c r="G42" s="58">
        <v>43419</v>
      </c>
      <c r="H42" s="91" t="s">
        <v>267</v>
      </c>
      <c r="I42" s="209" t="s">
        <v>47</v>
      </c>
      <c r="J42" s="210" t="s">
        <v>243</v>
      </c>
      <c r="K42" s="211" t="s">
        <v>273</v>
      </c>
      <c r="L42" s="212" t="s">
        <v>50</v>
      </c>
      <c r="M42" s="213">
        <v>87000</v>
      </c>
      <c r="N42" s="356"/>
    </row>
    <row r="43" spans="1:14" s="13" customFormat="1" ht="50.1" customHeight="1" x14ac:dyDescent="0.25">
      <c r="A43" s="357">
        <v>2017</v>
      </c>
      <c r="B43" s="357">
        <v>5</v>
      </c>
      <c r="C43" s="14" t="s">
        <v>55</v>
      </c>
      <c r="D43" s="360" t="s">
        <v>56</v>
      </c>
      <c r="E43" s="361"/>
      <c r="F43" s="196">
        <v>42781</v>
      </c>
      <c r="G43" s="196">
        <v>43511</v>
      </c>
      <c r="H43" s="139" t="s">
        <v>267</v>
      </c>
      <c r="I43" s="62" t="s">
        <v>48</v>
      </c>
      <c r="J43" s="208" t="s">
        <v>195</v>
      </c>
      <c r="K43" s="64" t="s">
        <v>239</v>
      </c>
      <c r="L43" s="59" t="s">
        <v>13</v>
      </c>
      <c r="M43" s="60">
        <v>293925</v>
      </c>
      <c r="N43" s="354">
        <f>SUM(M43:M47)</f>
        <v>1305475</v>
      </c>
    </row>
    <row r="44" spans="1:14" s="13" customFormat="1" ht="50.1" customHeight="1" x14ac:dyDescent="0.25">
      <c r="A44" s="358"/>
      <c r="B44" s="358"/>
      <c r="C44" s="17" t="s">
        <v>51</v>
      </c>
      <c r="D44" s="349" t="s">
        <v>52</v>
      </c>
      <c r="E44" s="348"/>
      <c r="F44" s="55">
        <v>42809</v>
      </c>
      <c r="G44" s="55">
        <v>43905</v>
      </c>
      <c r="H44" s="88" t="s">
        <v>267</v>
      </c>
      <c r="I44" s="81" t="s">
        <v>61</v>
      </c>
      <c r="J44" s="20" t="s">
        <v>128</v>
      </c>
      <c r="K44" s="63" t="s">
        <v>181</v>
      </c>
      <c r="L44" s="41" t="s">
        <v>13</v>
      </c>
      <c r="M44" s="47">
        <v>421650</v>
      </c>
      <c r="N44" s="355"/>
    </row>
    <row r="45" spans="1:14" s="13" customFormat="1" ht="50.1" customHeight="1" x14ac:dyDescent="0.25">
      <c r="A45" s="358"/>
      <c r="B45" s="358"/>
      <c r="C45" s="15" t="s">
        <v>53</v>
      </c>
      <c r="D45" s="349" t="s">
        <v>54</v>
      </c>
      <c r="E45" s="348"/>
      <c r="F45" s="55">
        <v>42809</v>
      </c>
      <c r="G45" s="55">
        <v>43358</v>
      </c>
      <c r="H45" s="88" t="s">
        <v>267</v>
      </c>
      <c r="I45" s="81" t="s">
        <v>62</v>
      </c>
      <c r="J45" s="20" t="s">
        <v>128</v>
      </c>
      <c r="K45" s="63" t="s">
        <v>181</v>
      </c>
      <c r="L45" s="41" t="s">
        <v>50</v>
      </c>
      <c r="M45" s="47">
        <v>82194</v>
      </c>
      <c r="N45" s="355"/>
    </row>
    <row r="46" spans="1:14" s="13" customFormat="1" ht="50.1" customHeight="1" x14ac:dyDescent="0.25">
      <c r="A46" s="358"/>
      <c r="B46" s="358"/>
      <c r="C46" s="17" t="s">
        <v>57</v>
      </c>
      <c r="D46" s="349" t="s">
        <v>58</v>
      </c>
      <c r="E46" s="348"/>
      <c r="F46" s="55">
        <v>43009</v>
      </c>
      <c r="G46" s="55">
        <v>44105</v>
      </c>
      <c r="H46" s="88" t="s">
        <v>267</v>
      </c>
      <c r="I46" s="83" t="s">
        <v>63</v>
      </c>
      <c r="J46" s="23" t="s">
        <v>128</v>
      </c>
      <c r="K46" s="66" t="s">
        <v>183</v>
      </c>
      <c r="L46" s="43" t="s">
        <v>13</v>
      </c>
      <c r="M46" s="50">
        <v>431700</v>
      </c>
      <c r="N46" s="355"/>
    </row>
    <row r="47" spans="1:14" s="13" customFormat="1" ht="50.1" customHeight="1" thickBot="1" x14ac:dyDescent="0.3">
      <c r="A47" s="359"/>
      <c r="B47" s="359"/>
      <c r="C47" s="16" t="s">
        <v>59</v>
      </c>
      <c r="D47" s="350" t="s">
        <v>60</v>
      </c>
      <c r="E47" s="351"/>
      <c r="F47" s="56">
        <v>43009</v>
      </c>
      <c r="G47" s="56">
        <v>43586</v>
      </c>
      <c r="H47" s="89" t="s">
        <v>267</v>
      </c>
      <c r="I47" s="70" t="s">
        <v>64</v>
      </c>
      <c r="J47" s="21" t="s">
        <v>128</v>
      </c>
      <c r="K47" s="57" t="s">
        <v>246</v>
      </c>
      <c r="L47" s="42" t="s">
        <v>50</v>
      </c>
      <c r="M47" s="48">
        <v>76006</v>
      </c>
      <c r="N47" s="356"/>
    </row>
    <row r="48" spans="1:14" s="13" customFormat="1" ht="50.1" customHeight="1" x14ac:dyDescent="0.25">
      <c r="A48" s="358">
        <v>2018</v>
      </c>
      <c r="B48" s="357">
        <v>9</v>
      </c>
      <c r="C48" s="14" t="s">
        <v>69</v>
      </c>
      <c r="D48" s="360" t="s">
        <v>70</v>
      </c>
      <c r="E48" s="361"/>
      <c r="F48" s="196">
        <v>43205</v>
      </c>
      <c r="G48" s="196">
        <v>43661</v>
      </c>
      <c r="H48" s="139" t="s">
        <v>267</v>
      </c>
      <c r="I48" s="216" t="s">
        <v>84</v>
      </c>
      <c r="J48" s="217" t="s">
        <v>244</v>
      </c>
      <c r="K48" s="218" t="s">
        <v>238</v>
      </c>
      <c r="L48" s="219" t="s">
        <v>13</v>
      </c>
      <c r="M48" s="220">
        <v>263625</v>
      </c>
      <c r="N48" s="354">
        <f>SUM(M48:M56)</f>
        <v>2090274.3599999999</v>
      </c>
    </row>
    <row r="49" spans="1:14" s="13" customFormat="1" ht="50.1" customHeight="1" x14ac:dyDescent="0.25">
      <c r="A49" s="358"/>
      <c r="B49" s="358"/>
      <c r="C49" s="17" t="s">
        <v>65</v>
      </c>
      <c r="D49" s="349" t="s">
        <v>66</v>
      </c>
      <c r="E49" s="348"/>
      <c r="F49" s="55">
        <v>43221</v>
      </c>
      <c r="G49" s="55">
        <v>43952</v>
      </c>
      <c r="H49" s="88" t="s">
        <v>267</v>
      </c>
      <c r="I49" s="81" t="s">
        <v>62</v>
      </c>
      <c r="J49" s="20" t="s">
        <v>128</v>
      </c>
      <c r="K49" s="63" t="s">
        <v>181</v>
      </c>
      <c r="L49" s="44" t="s">
        <v>13</v>
      </c>
      <c r="M49" s="51">
        <v>241660</v>
      </c>
      <c r="N49" s="355"/>
    </row>
    <row r="50" spans="1:14" s="13" customFormat="1" ht="64.5" customHeight="1" x14ac:dyDescent="0.25">
      <c r="A50" s="358"/>
      <c r="B50" s="358"/>
      <c r="C50" s="15" t="s">
        <v>71</v>
      </c>
      <c r="D50" s="349" t="s">
        <v>72</v>
      </c>
      <c r="E50" s="348"/>
      <c r="F50" s="55">
        <v>43235</v>
      </c>
      <c r="G50" s="55">
        <v>43966</v>
      </c>
      <c r="H50" s="88" t="s">
        <v>267</v>
      </c>
      <c r="I50" s="71" t="s">
        <v>262</v>
      </c>
      <c r="J50" s="23" t="s">
        <v>128</v>
      </c>
      <c r="K50" s="67" t="s">
        <v>247</v>
      </c>
      <c r="L50" s="44" t="s">
        <v>5</v>
      </c>
      <c r="M50" s="51">
        <v>280417</v>
      </c>
      <c r="N50" s="355"/>
    </row>
    <row r="51" spans="1:14" s="13" customFormat="1" ht="50.1" customHeight="1" x14ac:dyDescent="0.25">
      <c r="A51" s="358"/>
      <c r="B51" s="358"/>
      <c r="C51" s="15" t="s">
        <v>67</v>
      </c>
      <c r="D51" s="349" t="s">
        <v>68</v>
      </c>
      <c r="E51" s="348"/>
      <c r="F51" s="55">
        <v>43282</v>
      </c>
      <c r="G51" s="55">
        <v>44197</v>
      </c>
      <c r="H51" s="88" t="s">
        <v>267</v>
      </c>
      <c r="I51" s="71" t="s">
        <v>83</v>
      </c>
      <c r="J51" s="24" t="s">
        <v>127</v>
      </c>
      <c r="K51" s="67" t="s">
        <v>178</v>
      </c>
      <c r="L51" s="44" t="s">
        <v>13</v>
      </c>
      <c r="M51" s="51">
        <v>367500</v>
      </c>
      <c r="N51" s="355"/>
    </row>
    <row r="52" spans="1:14" s="13" customFormat="1" ht="63.75" customHeight="1" x14ac:dyDescent="0.25">
      <c r="A52" s="358"/>
      <c r="B52" s="358"/>
      <c r="C52" s="15" t="s">
        <v>75</v>
      </c>
      <c r="D52" s="349" t="s">
        <v>76</v>
      </c>
      <c r="E52" s="348"/>
      <c r="F52" s="55">
        <v>43327</v>
      </c>
      <c r="G52" s="55">
        <v>43876</v>
      </c>
      <c r="H52" s="88" t="s">
        <v>267</v>
      </c>
      <c r="I52" s="71" t="s">
        <v>260</v>
      </c>
      <c r="J52" s="71" t="s">
        <v>250</v>
      </c>
      <c r="K52" s="67" t="s">
        <v>250</v>
      </c>
      <c r="L52" s="44" t="s">
        <v>50</v>
      </c>
      <c r="M52" s="51">
        <v>81000</v>
      </c>
      <c r="N52" s="355"/>
    </row>
    <row r="53" spans="1:14" s="13" customFormat="1" ht="50.1" customHeight="1" x14ac:dyDescent="0.25">
      <c r="A53" s="358"/>
      <c r="B53" s="358"/>
      <c r="C53" s="15" t="s">
        <v>79</v>
      </c>
      <c r="D53" s="349" t="s">
        <v>80</v>
      </c>
      <c r="E53" s="348"/>
      <c r="F53" s="55">
        <v>43388</v>
      </c>
      <c r="G53" s="55">
        <v>43845</v>
      </c>
      <c r="H53" s="88" t="s">
        <v>267</v>
      </c>
      <c r="I53" s="84" t="s">
        <v>35</v>
      </c>
      <c r="J53" s="25" t="s">
        <v>195</v>
      </c>
      <c r="K53" s="68" t="s">
        <v>239</v>
      </c>
      <c r="L53" s="45" t="s">
        <v>7</v>
      </c>
      <c r="M53" s="52">
        <v>30000</v>
      </c>
      <c r="N53" s="355"/>
    </row>
    <row r="54" spans="1:14" s="13" customFormat="1" ht="50.1" customHeight="1" x14ac:dyDescent="0.25">
      <c r="A54" s="358"/>
      <c r="B54" s="358"/>
      <c r="C54" s="15" t="s">
        <v>77</v>
      </c>
      <c r="D54" s="349" t="s">
        <v>78</v>
      </c>
      <c r="E54" s="348"/>
      <c r="F54" s="55">
        <v>43405</v>
      </c>
      <c r="G54" s="55">
        <v>44562</v>
      </c>
      <c r="H54" s="88" t="s">
        <v>267</v>
      </c>
      <c r="I54" s="71" t="s">
        <v>96</v>
      </c>
      <c r="J54" s="71" t="s">
        <v>251</v>
      </c>
      <c r="K54" s="67" t="s">
        <v>252</v>
      </c>
      <c r="L54" s="44" t="s">
        <v>5</v>
      </c>
      <c r="M54" s="51">
        <v>309647.68</v>
      </c>
      <c r="N54" s="355"/>
    </row>
    <row r="55" spans="1:14" s="13" customFormat="1" ht="50.1" customHeight="1" x14ac:dyDescent="0.25">
      <c r="A55" s="358"/>
      <c r="B55" s="358"/>
      <c r="C55" s="15" t="s">
        <v>73</v>
      </c>
      <c r="D55" s="349" t="s">
        <v>74</v>
      </c>
      <c r="E55" s="348"/>
      <c r="F55" s="55">
        <v>43435</v>
      </c>
      <c r="G55" s="55">
        <v>43800</v>
      </c>
      <c r="H55" s="88" t="s">
        <v>267</v>
      </c>
      <c r="I55" s="71" t="s">
        <v>261</v>
      </c>
      <c r="J55" s="24" t="s">
        <v>248</v>
      </c>
      <c r="K55" s="67" t="s">
        <v>249</v>
      </c>
      <c r="L55" s="44" t="s">
        <v>7</v>
      </c>
      <c r="M55" s="51">
        <v>29960</v>
      </c>
      <c r="N55" s="355"/>
    </row>
    <row r="56" spans="1:14" s="13" customFormat="1" ht="50.1" customHeight="1" thickBot="1" x14ac:dyDescent="0.3">
      <c r="A56" s="358"/>
      <c r="B56" s="359"/>
      <c r="C56" s="19" t="s">
        <v>81</v>
      </c>
      <c r="D56" s="350" t="s">
        <v>82</v>
      </c>
      <c r="E56" s="351"/>
      <c r="F56" s="56">
        <v>43435</v>
      </c>
      <c r="G56" s="56">
        <v>45078</v>
      </c>
      <c r="H56" s="89" t="s">
        <v>267</v>
      </c>
      <c r="I56" s="221" t="s">
        <v>186</v>
      </c>
      <c r="J56" s="222" t="s">
        <v>190</v>
      </c>
      <c r="K56" s="223" t="s">
        <v>191</v>
      </c>
      <c r="L56" s="224" t="s">
        <v>85</v>
      </c>
      <c r="M56" s="225">
        <v>486464.68</v>
      </c>
      <c r="N56" s="356"/>
    </row>
    <row r="57" spans="1:14" s="2" customFormat="1" ht="50.1" customHeight="1" x14ac:dyDescent="0.25">
      <c r="A57" s="357">
        <v>2019</v>
      </c>
      <c r="B57" s="358">
        <v>5</v>
      </c>
      <c r="C57" s="17" t="s">
        <v>86</v>
      </c>
      <c r="D57" s="398" t="s">
        <v>4</v>
      </c>
      <c r="E57" s="399"/>
      <c r="F57" s="54">
        <v>43497</v>
      </c>
      <c r="G57" s="54">
        <v>44348</v>
      </c>
      <c r="H57" s="92" t="s">
        <v>267</v>
      </c>
      <c r="I57" s="82" t="s">
        <v>259</v>
      </c>
      <c r="J57" s="76" t="s">
        <v>162</v>
      </c>
      <c r="K57" s="65" t="s">
        <v>253</v>
      </c>
      <c r="L57" s="40" t="s">
        <v>5</v>
      </c>
      <c r="M57" s="49">
        <v>398114.68</v>
      </c>
      <c r="N57" s="354">
        <f>SUM(M57:M61)</f>
        <v>816174.67999999993</v>
      </c>
    </row>
    <row r="58" spans="1:14" s="2" customFormat="1" ht="50.1" customHeight="1" x14ac:dyDescent="0.25">
      <c r="A58" s="358"/>
      <c r="B58" s="358"/>
      <c r="C58" s="15" t="s">
        <v>89</v>
      </c>
      <c r="D58" s="349" t="s">
        <v>9</v>
      </c>
      <c r="E58" s="348"/>
      <c r="F58" s="55">
        <v>43525</v>
      </c>
      <c r="G58" s="55">
        <v>43891</v>
      </c>
      <c r="H58" s="88" t="s">
        <v>267</v>
      </c>
      <c r="I58" s="83" t="s">
        <v>34</v>
      </c>
      <c r="J58" s="24" t="s">
        <v>127</v>
      </c>
      <c r="K58" s="66" t="s">
        <v>256</v>
      </c>
      <c r="L58" s="43" t="s">
        <v>7</v>
      </c>
      <c r="M58" s="50">
        <v>45000</v>
      </c>
      <c r="N58" s="355"/>
    </row>
    <row r="59" spans="1:14" s="2" customFormat="1" ht="50.1" customHeight="1" x14ac:dyDescent="0.25">
      <c r="A59" s="358"/>
      <c r="B59" s="358"/>
      <c r="C59" s="15" t="s">
        <v>87</v>
      </c>
      <c r="D59" s="349" t="s">
        <v>6</v>
      </c>
      <c r="E59" s="348"/>
      <c r="F59" s="55">
        <v>43739</v>
      </c>
      <c r="G59" s="55">
        <v>44105</v>
      </c>
      <c r="H59" s="88" t="s">
        <v>267</v>
      </c>
      <c r="I59" s="81" t="s">
        <v>32</v>
      </c>
      <c r="J59" s="20" t="s">
        <v>244</v>
      </c>
      <c r="K59" s="63" t="s">
        <v>254</v>
      </c>
      <c r="L59" s="41" t="s">
        <v>7</v>
      </c>
      <c r="M59" s="47">
        <v>45000</v>
      </c>
      <c r="N59" s="355"/>
    </row>
    <row r="60" spans="1:14" s="2" customFormat="1" ht="69.95" customHeight="1" x14ac:dyDescent="0.25">
      <c r="A60" s="358"/>
      <c r="B60" s="358"/>
      <c r="C60" s="15" t="s">
        <v>88</v>
      </c>
      <c r="D60" s="349" t="s">
        <v>8</v>
      </c>
      <c r="E60" s="348"/>
      <c r="F60" s="55">
        <v>43739</v>
      </c>
      <c r="G60" s="55">
        <v>44562</v>
      </c>
      <c r="H60" s="192" t="s">
        <v>267</v>
      </c>
      <c r="I60" s="83" t="s">
        <v>33</v>
      </c>
      <c r="J60" s="24" t="s">
        <v>127</v>
      </c>
      <c r="K60" s="66" t="s">
        <v>255</v>
      </c>
      <c r="L60" s="43" t="s">
        <v>5</v>
      </c>
      <c r="M60" s="50">
        <v>283120</v>
      </c>
      <c r="N60" s="355"/>
    </row>
    <row r="61" spans="1:14" s="2" customFormat="1" ht="57.75" thickBot="1" x14ac:dyDescent="0.3">
      <c r="A61" s="359"/>
      <c r="B61" s="359"/>
      <c r="C61" s="19" t="s">
        <v>90</v>
      </c>
      <c r="D61" s="381" t="s">
        <v>10</v>
      </c>
      <c r="E61" s="382"/>
      <c r="F61" s="56">
        <v>43800</v>
      </c>
      <c r="G61" s="56">
        <v>44531</v>
      </c>
      <c r="H61" s="89" t="s">
        <v>267</v>
      </c>
      <c r="I61" s="85" t="s">
        <v>258</v>
      </c>
      <c r="J61" s="26" t="s">
        <v>127</v>
      </c>
      <c r="K61" s="69" t="s">
        <v>257</v>
      </c>
      <c r="L61" s="46" t="s">
        <v>7</v>
      </c>
      <c r="M61" s="53">
        <v>44940</v>
      </c>
      <c r="N61" s="356"/>
    </row>
    <row r="62" spans="1:14" s="2" customFormat="1" ht="69.95" customHeight="1" x14ac:dyDescent="0.25">
      <c r="A62" s="357">
        <v>2020</v>
      </c>
      <c r="B62" s="358">
        <v>5</v>
      </c>
      <c r="C62" s="14" t="s">
        <v>92</v>
      </c>
      <c r="D62" s="360" t="s">
        <v>12</v>
      </c>
      <c r="E62" s="361"/>
      <c r="F62" s="196">
        <v>43862</v>
      </c>
      <c r="G62" s="196">
        <v>45078</v>
      </c>
      <c r="H62" s="88" t="s">
        <v>267</v>
      </c>
      <c r="I62" s="62" t="s">
        <v>263</v>
      </c>
      <c r="J62" s="217" t="s">
        <v>195</v>
      </c>
      <c r="K62" s="64" t="s">
        <v>247</v>
      </c>
      <c r="L62" s="59" t="s">
        <v>13</v>
      </c>
      <c r="M62" s="60">
        <v>754390</v>
      </c>
      <c r="N62" s="354">
        <f>SUM(M62:M66)</f>
        <v>1317394.6800000002</v>
      </c>
    </row>
    <row r="63" spans="1:14" s="2" customFormat="1" ht="69.95" customHeight="1" x14ac:dyDescent="0.25">
      <c r="A63" s="358"/>
      <c r="B63" s="358"/>
      <c r="C63" s="17" t="s">
        <v>91</v>
      </c>
      <c r="D63" s="349" t="s">
        <v>11</v>
      </c>
      <c r="E63" s="348"/>
      <c r="F63" s="55">
        <v>43891</v>
      </c>
      <c r="G63" s="55">
        <v>44256</v>
      </c>
      <c r="H63" s="88" t="s">
        <v>267</v>
      </c>
      <c r="I63" s="81" t="s">
        <v>264</v>
      </c>
      <c r="J63" s="20" t="s">
        <v>245</v>
      </c>
      <c r="K63" s="63" t="s">
        <v>179</v>
      </c>
      <c r="L63" s="41" t="s">
        <v>7</v>
      </c>
      <c r="M63" s="47">
        <v>41000</v>
      </c>
      <c r="N63" s="355"/>
    </row>
    <row r="64" spans="1:14" s="2" customFormat="1" ht="69.95" customHeight="1" x14ac:dyDescent="0.25">
      <c r="A64" s="358"/>
      <c r="B64" s="358"/>
      <c r="C64" s="15" t="s">
        <v>95</v>
      </c>
      <c r="D64" s="349" t="s">
        <v>16</v>
      </c>
      <c r="E64" s="348"/>
      <c r="F64" s="180">
        <v>44027</v>
      </c>
      <c r="G64" s="180">
        <v>44392</v>
      </c>
      <c r="H64" s="157" t="s">
        <v>267</v>
      </c>
      <c r="I64" s="181" t="s">
        <v>35</v>
      </c>
      <c r="J64" s="214" t="s">
        <v>195</v>
      </c>
      <c r="K64" s="182" t="s">
        <v>239</v>
      </c>
      <c r="L64" s="183" t="s">
        <v>7</v>
      </c>
      <c r="M64" s="184">
        <v>44950</v>
      </c>
      <c r="N64" s="355"/>
    </row>
    <row r="65" spans="1:14" s="2" customFormat="1" ht="50.1" customHeight="1" x14ac:dyDescent="0.25">
      <c r="A65" s="358"/>
      <c r="B65" s="358"/>
      <c r="C65" s="17" t="s">
        <v>93</v>
      </c>
      <c r="D65" s="349" t="s">
        <v>14</v>
      </c>
      <c r="E65" s="348"/>
      <c r="F65" s="55">
        <v>44075</v>
      </c>
      <c r="G65" s="55">
        <v>44805</v>
      </c>
      <c r="H65" s="157" t="s">
        <v>267</v>
      </c>
      <c r="I65" s="81" t="s">
        <v>259</v>
      </c>
      <c r="J65" s="71" t="s">
        <v>162</v>
      </c>
      <c r="K65" s="63" t="s">
        <v>253</v>
      </c>
      <c r="L65" s="41" t="s">
        <v>7</v>
      </c>
      <c r="M65" s="47">
        <v>47929.68</v>
      </c>
      <c r="N65" s="355"/>
    </row>
    <row r="66" spans="1:14" s="2" customFormat="1" ht="50.1" customHeight="1" thickBot="1" x14ac:dyDescent="0.3">
      <c r="A66" s="359"/>
      <c r="B66" s="359"/>
      <c r="C66" s="18" t="s">
        <v>94</v>
      </c>
      <c r="D66" s="350" t="s">
        <v>15</v>
      </c>
      <c r="E66" s="351"/>
      <c r="F66" s="56">
        <v>44150</v>
      </c>
      <c r="G66" s="56">
        <v>45214</v>
      </c>
      <c r="H66" s="89" t="s">
        <v>267</v>
      </c>
      <c r="I66" s="85" t="s">
        <v>265</v>
      </c>
      <c r="J66" s="26" t="s">
        <v>245</v>
      </c>
      <c r="K66" s="69" t="s">
        <v>212</v>
      </c>
      <c r="L66" s="46" t="s">
        <v>5</v>
      </c>
      <c r="M66" s="53">
        <v>429125</v>
      </c>
      <c r="N66" s="356"/>
    </row>
    <row r="67" spans="1:14" s="2" customFormat="1" ht="80.099999999999994" customHeight="1" x14ac:dyDescent="0.25">
      <c r="A67" s="357">
        <v>2021</v>
      </c>
      <c r="B67" s="357">
        <v>9</v>
      </c>
      <c r="C67" s="14" t="s">
        <v>344</v>
      </c>
      <c r="D67" s="360" t="s">
        <v>353</v>
      </c>
      <c r="E67" s="361"/>
      <c r="F67" s="54">
        <v>44211</v>
      </c>
      <c r="G67" s="54">
        <v>44576</v>
      </c>
      <c r="H67" s="92" t="s">
        <v>267</v>
      </c>
      <c r="I67" s="62" t="s">
        <v>391</v>
      </c>
      <c r="J67" s="373" t="s">
        <v>361</v>
      </c>
      <c r="K67" s="374"/>
      <c r="L67" s="59" t="s">
        <v>7</v>
      </c>
      <c r="M67" s="310">
        <v>43000</v>
      </c>
      <c r="N67" s="354">
        <f>SUM(M67:M75)</f>
        <v>2811793.56</v>
      </c>
    </row>
    <row r="68" spans="1:14" s="2" customFormat="1" ht="50.1" customHeight="1" x14ac:dyDescent="0.25">
      <c r="A68" s="358"/>
      <c r="B68" s="358"/>
      <c r="C68" s="15" t="s">
        <v>345</v>
      </c>
      <c r="D68" s="349" t="s">
        <v>354</v>
      </c>
      <c r="E68" s="348"/>
      <c r="F68" s="55">
        <v>44211</v>
      </c>
      <c r="G68" s="55">
        <v>45366</v>
      </c>
      <c r="H68" s="199" t="s">
        <v>688</v>
      </c>
      <c r="I68" s="81" t="s">
        <v>390</v>
      </c>
      <c r="J68" s="71" t="s">
        <v>128</v>
      </c>
      <c r="K68" s="63" t="s">
        <v>363</v>
      </c>
      <c r="L68" s="41" t="s">
        <v>13</v>
      </c>
      <c r="M68" s="309">
        <v>1465946</v>
      </c>
      <c r="N68" s="355"/>
    </row>
    <row r="69" spans="1:14" s="2" customFormat="1" ht="69.95" customHeight="1" x14ac:dyDescent="0.25">
      <c r="A69" s="358"/>
      <c r="B69" s="358"/>
      <c r="C69" s="17" t="s">
        <v>343</v>
      </c>
      <c r="D69" s="349" t="s">
        <v>352</v>
      </c>
      <c r="E69" s="348"/>
      <c r="F69" s="55">
        <v>44228</v>
      </c>
      <c r="G69" s="55">
        <v>44593</v>
      </c>
      <c r="H69" s="88" t="s">
        <v>267</v>
      </c>
      <c r="I69" s="81" t="s">
        <v>389</v>
      </c>
      <c r="J69" s="226" t="s">
        <v>127</v>
      </c>
      <c r="K69" s="227" t="s">
        <v>362</v>
      </c>
      <c r="L69" s="41" t="s">
        <v>7</v>
      </c>
      <c r="M69" s="309">
        <v>34150</v>
      </c>
      <c r="N69" s="355"/>
    </row>
    <row r="70" spans="1:14" s="2" customFormat="1" ht="50.1" customHeight="1" x14ac:dyDescent="0.25">
      <c r="A70" s="358"/>
      <c r="B70" s="358"/>
      <c r="C70" s="15" t="s">
        <v>346</v>
      </c>
      <c r="D70" s="349" t="s">
        <v>355</v>
      </c>
      <c r="E70" s="348"/>
      <c r="F70" s="55">
        <v>44228</v>
      </c>
      <c r="G70" s="55">
        <v>44593</v>
      </c>
      <c r="H70" s="192" t="s">
        <v>267</v>
      </c>
      <c r="I70" s="86" t="s">
        <v>96</v>
      </c>
      <c r="J70" s="86" t="s">
        <v>364</v>
      </c>
      <c r="K70" s="74" t="s">
        <v>365</v>
      </c>
      <c r="L70" s="75" t="s">
        <v>7</v>
      </c>
      <c r="M70" s="311">
        <v>48000</v>
      </c>
      <c r="N70" s="355"/>
    </row>
    <row r="71" spans="1:14" s="2" customFormat="1" ht="50.1" customHeight="1" x14ac:dyDescent="0.25">
      <c r="A71" s="358"/>
      <c r="B71" s="358"/>
      <c r="C71" s="15" t="s">
        <v>351</v>
      </c>
      <c r="D71" s="349" t="s">
        <v>360</v>
      </c>
      <c r="E71" s="348"/>
      <c r="F71" s="180">
        <v>44256</v>
      </c>
      <c r="G71" s="180">
        <v>45139</v>
      </c>
      <c r="H71" s="192" t="s">
        <v>267</v>
      </c>
      <c r="I71" s="181" t="s">
        <v>395</v>
      </c>
      <c r="J71" s="181" t="s">
        <v>371</v>
      </c>
      <c r="K71" s="182" t="s">
        <v>372</v>
      </c>
      <c r="L71" s="183" t="s">
        <v>7</v>
      </c>
      <c r="M71" s="184">
        <v>44895</v>
      </c>
      <c r="N71" s="355"/>
    </row>
    <row r="72" spans="1:14" s="2" customFormat="1" ht="50.1" customHeight="1" x14ac:dyDescent="0.25">
      <c r="A72" s="358"/>
      <c r="B72" s="358"/>
      <c r="C72" s="17" t="s">
        <v>347</v>
      </c>
      <c r="D72" s="349" t="s">
        <v>356</v>
      </c>
      <c r="E72" s="348"/>
      <c r="F72" s="180">
        <v>44392</v>
      </c>
      <c r="G72" s="180">
        <v>44757</v>
      </c>
      <c r="H72" s="157" t="s">
        <v>267</v>
      </c>
      <c r="I72" s="181" t="s">
        <v>126</v>
      </c>
      <c r="J72" s="181" t="s">
        <v>366</v>
      </c>
      <c r="K72" s="182" t="s">
        <v>367</v>
      </c>
      <c r="L72" s="183" t="s">
        <v>7</v>
      </c>
      <c r="M72" s="312">
        <v>21000</v>
      </c>
      <c r="N72" s="355"/>
    </row>
    <row r="73" spans="1:14" s="2" customFormat="1" ht="50.1" customHeight="1" x14ac:dyDescent="0.25">
      <c r="A73" s="358"/>
      <c r="B73" s="358"/>
      <c r="C73" s="15" t="s">
        <v>350</v>
      </c>
      <c r="D73" s="349" t="s">
        <v>359</v>
      </c>
      <c r="E73" s="348"/>
      <c r="F73" s="186">
        <v>44392</v>
      </c>
      <c r="G73" s="186">
        <v>44757</v>
      </c>
      <c r="H73" s="192" t="s">
        <v>267</v>
      </c>
      <c r="I73" s="61" t="s">
        <v>394</v>
      </c>
      <c r="J73" s="61" t="s">
        <v>244</v>
      </c>
      <c r="K73" s="187" t="s">
        <v>370</v>
      </c>
      <c r="L73" s="188" t="s">
        <v>7</v>
      </c>
      <c r="M73" s="38">
        <v>44984</v>
      </c>
      <c r="N73" s="355"/>
    </row>
    <row r="74" spans="1:14" s="2" customFormat="1" ht="50.1" customHeight="1" x14ac:dyDescent="0.25">
      <c r="A74" s="358"/>
      <c r="B74" s="358"/>
      <c r="C74" s="15" t="s">
        <v>348</v>
      </c>
      <c r="D74" s="349" t="s">
        <v>357</v>
      </c>
      <c r="E74" s="348"/>
      <c r="F74" s="186">
        <v>44484</v>
      </c>
      <c r="G74" s="186">
        <v>44849</v>
      </c>
      <c r="H74" s="192" t="s">
        <v>267</v>
      </c>
      <c r="I74" s="61" t="s">
        <v>392</v>
      </c>
      <c r="J74" s="61" t="s">
        <v>127</v>
      </c>
      <c r="K74" s="187" t="s">
        <v>368</v>
      </c>
      <c r="L74" s="188" t="s">
        <v>7</v>
      </c>
      <c r="M74" s="313">
        <v>44490</v>
      </c>
      <c r="N74" s="355"/>
    </row>
    <row r="75" spans="1:14" s="2" customFormat="1" ht="50.1" customHeight="1" thickBot="1" x14ac:dyDescent="0.3">
      <c r="A75" s="359"/>
      <c r="B75" s="359"/>
      <c r="C75" s="19" t="s">
        <v>349</v>
      </c>
      <c r="D75" s="350" t="s">
        <v>358</v>
      </c>
      <c r="E75" s="351"/>
      <c r="F75" s="231">
        <v>44545</v>
      </c>
      <c r="G75" s="231">
        <v>46006</v>
      </c>
      <c r="H75" s="228" t="s">
        <v>267</v>
      </c>
      <c r="I75" s="215" t="s">
        <v>393</v>
      </c>
      <c r="J75" s="215" t="s">
        <v>127</v>
      </c>
      <c r="K75" s="232" t="s">
        <v>369</v>
      </c>
      <c r="L75" s="233" t="s">
        <v>13</v>
      </c>
      <c r="M75" s="234">
        <v>1065328.56</v>
      </c>
      <c r="N75" s="356"/>
    </row>
    <row r="76" spans="1:14" s="2" customFormat="1" ht="60" customHeight="1" x14ac:dyDescent="0.25">
      <c r="A76" s="358">
        <v>2022</v>
      </c>
      <c r="B76" s="357">
        <v>10</v>
      </c>
      <c r="C76" s="193" t="s">
        <v>380</v>
      </c>
      <c r="D76" s="360" t="s">
        <v>381</v>
      </c>
      <c r="E76" s="361"/>
      <c r="F76" s="180">
        <v>44652</v>
      </c>
      <c r="G76" s="180">
        <v>45748</v>
      </c>
      <c r="H76" s="157" t="s">
        <v>267</v>
      </c>
      <c r="I76" s="182" t="s">
        <v>396</v>
      </c>
      <c r="J76" s="181" t="s">
        <v>366</v>
      </c>
      <c r="K76" s="181" t="s">
        <v>246</v>
      </c>
      <c r="L76" s="183" t="s">
        <v>382</v>
      </c>
      <c r="M76" s="230">
        <v>907026.25</v>
      </c>
      <c r="N76" s="354">
        <f>SUM(M76:M85)</f>
        <v>4014101.8899999997</v>
      </c>
    </row>
    <row r="77" spans="1:14" s="2" customFormat="1" ht="60" customHeight="1" x14ac:dyDescent="0.25">
      <c r="A77" s="358"/>
      <c r="B77" s="358"/>
      <c r="C77" s="194" t="s">
        <v>377</v>
      </c>
      <c r="D77" s="349" t="s">
        <v>383</v>
      </c>
      <c r="E77" s="348"/>
      <c r="F77" s="186">
        <v>44713</v>
      </c>
      <c r="G77" s="186">
        <v>45261</v>
      </c>
      <c r="H77" s="157" t="s">
        <v>267</v>
      </c>
      <c r="I77" s="187" t="s">
        <v>423</v>
      </c>
      <c r="J77" s="61" t="s">
        <v>384</v>
      </c>
      <c r="K77" s="61" t="s">
        <v>365</v>
      </c>
      <c r="L77" s="188" t="s">
        <v>385</v>
      </c>
      <c r="M77" s="38">
        <v>59100</v>
      </c>
      <c r="N77" s="355"/>
    </row>
    <row r="78" spans="1:14" s="2" customFormat="1" ht="60" customHeight="1" x14ac:dyDescent="0.25">
      <c r="A78" s="358"/>
      <c r="B78" s="358"/>
      <c r="C78" s="194" t="s">
        <v>379</v>
      </c>
      <c r="D78" s="349" t="s">
        <v>388</v>
      </c>
      <c r="E78" s="348"/>
      <c r="F78" s="186">
        <v>44743</v>
      </c>
      <c r="G78" s="186">
        <v>45108</v>
      </c>
      <c r="H78" s="157" t="s">
        <v>267</v>
      </c>
      <c r="I78" s="187" t="s">
        <v>397</v>
      </c>
      <c r="J78" s="61" t="s">
        <v>128</v>
      </c>
      <c r="K78" s="61" t="s">
        <v>247</v>
      </c>
      <c r="L78" s="188" t="s">
        <v>7</v>
      </c>
      <c r="M78" s="38">
        <v>44980</v>
      </c>
      <c r="N78" s="355"/>
    </row>
    <row r="79" spans="1:14" s="2" customFormat="1" ht="60" customHeight="1" x14ac:dyDescent="0.25">
      <c r="A79" s="358"/>
      <c r="B79" s="358"/>
      <c r="C79" s="194" t="s">
        <v>378</v>
      </c>
      <c r="D79" s="349" t="s">
        <v>386</v>
      </c>
      <c r="E79" s="348"/>
      <c r="F79" s="186">
        <v>44743</v>
      </c>
      <c r="G79" s="186">
        <v>45839</v>
      </c>
      <c r="H79" s="157" t="s">
        <v>267</v>
      </c>
      <c r="I79" s="187" t="s">
        <v>49</v>
      </c>
      <c r="J79" s="61" t="s">
        <v>127</v>
      </c>
      <c r="K79" s="61" t="s">
        <v>169</v>
      </c>
      <c r="L79" s="195" t="s">
        <v>387</v>
      </c>
      <c r="M79" s="38">
        <v>1038635.61</v>
      </c>
      <c r="N79" s="355"/>
    </row>
    <row r="80" spans="1:14" s="2" customFormat="1" ht="60" customHeight="1" x14ac:dyDescent="0.25">
      <c r="A80" s="358"/>
      <c r="B80" s="358"/>
      <c r="C80" s="194" t="s">
        <v>413</v>
      </c>
      <c r="D80" s="349" t="s">
        <v>414</v>
      </c>
      <c r="E80" s="348"/>
      <c r="F80" s="186">
        <v>44805</v>
      </c>
      <c r="G80" s="186">
        <v>45170</v>
      </c>
      <c r="H80" s="157" t="s">
        <v>267</v>
      </c>
      <c r="I80" s="187" t="s">
        <v>416</v>
      </c>
      <c r="J80" s="61" t="s">
        <v>415</v>
      </c>
      <c r="K80" s="61" t="s">
        <v>417</v>
      </c>
      <c r="L80" s="195" t="s">
        <v>7</v>
      </c>
      <c r="M80" s="38">
        <v>49355</v>
      </c>
      <c r="N80" s="355"/>
    </row>
    <row r="81" spans="1:14" s="2" customFormat="1" ht="75" customHeight="1" x14ac:dyDescent="0.25">
      <c r="A81" s="358"/>
      <c r="B81" s="358"/>
      <c r="C81" s="194" t="s">
        <v>411</v>
      </c>
      <c r="D81" s="349" t="s">
        <v>412</v>
      </c>
      <c r="E81" s="348"/>
      <c r="F81" s="186">
        <v>44805</v>
      </c>
      <c r="G81" s="186">
        <v>45292</v>
      </c>
      <c r="H81" s="157" t="s">
        <v>267</v>
      </c>
      <c r="I81" s="187" t="s">
        <v>732</v>
      </c>
      <c r="J81" s="204" t="s">
        <v>244</v>
      </c>
      <c r="K81" s="71" t="s">
        <v>238</v>
      </c>
      <c r="L81" s="195" t="s">
        <v>385</v>
      </c>
      <c r="M81" s="38">
        <v>87582</v>
      </c>
      <c r="N81" s="355"/>
    </row>
    <row r="82" spans="1:14" s="2" customFormat="1" ht="60" customHeight="1" x14ac:dyDescent="0.25">
      <c r="A82" s="358"/>
      <c r="B82" s="358"/>
      <c r="C82" s="194" t="s">
        <v>424</v>
      </c>
      <c r="D82" s="349" t="s">
        <v>425</v>
      </c>
      <c r="E82" s="348"/>
      <c r="F82" s="186">
        <v>44849</v>
      </c>
      <c r="G82" s="186">
        <v>45031</v>
      </c>
      <c r="H82" s="157" t="s">
        <v>267</v>
      </c>
      <c r="I82" s="187" t="s">
        <v>426</v>
      </c>
      <c r="J82" s="61" t="s">
        <v>427</v>
      </c>
      <c r="K82" s="61" t="s">
        <v>428</v>
      </c>
      <c r="L82" s="188" t="s">
        <v>7</v>
      </c>
      <c r="M82" s="38">
        <v>45000</v>
      </c>
      <c r="N82" s="355"/>
    </row>
    <row r="83" spans="1:14" s="2" customFormat="1" ht="60" customHeight="1" x14ac:dyDescent="0.25">
      <c r="A83" s="358"/>
      <c r="B83" s="358"/>
      <c r="C83" s="194" t="s">
        <v>429</v>
      </c>
      <c r="D83" s="349" t="s">
        <v>430</v>
      </c>
      <c r="E83" s="348"/>
      <c r="F83" s="186">
        <v>44896</v>
      </c>
      <c r="G83" s="186">
        <v>45261</v>
      </c>
      <c r="H83" s="157" t="s">
        <v>267</v>
      </c>
      <c r="I83" s="187" t="s">
        <v>431</v>
      </c>
      <c r="J83" s="61" t="s">
        <v>433</v>
      </c>
      <c r="K83" s="61" t="s">
        <v>432</v>
      </c>
      <c r="L83" s="195" t="s">
        <v>385</v>
      </c>
      <c r="M83" s="38">
        <v>89944</v>
      </c>
      <c r="N83" s="355"/>
    </row>
    <row r="84" spans="1:14" s="2" customFormat="1" ht="60" customHeight="1" x14ac:dyDescent="0.25">
      <c r="A84" s="358"/>
      <c r="B84" s="358"/>
      <c r="C84" s="194" t="s">
        <v>465</v>
      </c>
      <c r="D84" s="349" t="s">
        <v>466</v>
      </c>
      <c r="E84" s="348"/>
      <c r="F84" s="186">
        <v>44910</v>
      </c>
      <c r="G84" s="186">
        <v>45092</v>
      </c>
      <c r="H84" s="315" t="s">
        <v>267</v>
      </c>
      <c r="I84" s="187" t="s">
        <v>514</v>
      </c>
      <c r="J84" s="61" t="s">
        <v>195</v>
      </c>
      <c r="K84" s="61" t="s">
        <v>456</v>
      </c>
      <c r="L84" s="195" t="s">
        <v>7</v>
      </c>
      <c r="M84" s="38">
        <v>35100</v>
      </c>
      <c r="N84" s="355"/>
    </row>
    <row r="85" spans="1:14" s="2" customFormat="1" ht="82.5" customHeight="1" thickBot="1" x14ac:dyDescent="0.3">
      <c r="A85" s="359"/>
      <c r="B85" s="358"/>
      <c r="C85" s="270" t="s">
        <v>579</v>
      </c>
      <c r="D85" s="350" t="s">
        <v>580</v>
      </c>
      <c r="E85" s="351"/>
      <c r="F85" s="58">
        <v>44866</v>
      </c>
      <c r="G85" s="58">
        <v>45962</v>
      </c>
      <c r="H85" s="91" t="s">
        <v>267</v>
      </c>
      <c r="I85" s="211" t="s">
        <v>591</v>
      </c>
      <c r="J85" s="209" t="s">
        <v>195</v>
      </c>
      <c r="K85" s="209" t="s">
        <v>363</v>
      </c>
      <c r="L85" s="271" t="s">
        <v>13</v>
      </c>
      <c r="M85" s="28">
        <v>1657379.03</v>
      </c>
      <c r="N85" s="356"/>
    </row>
    <row r="86" spans="1:14" s="2" customFormat="1" ht="60" customHeight="1" x14ac:dyDescent="0.25">
      <c r="A86" s="357">
        <v>2023</v>
      </c>
      <c r="B86" s="364">
        <v>18</v>
      </c>
      <c r="C86" s="274" t="s">
        <v>434</v>
      </c>
      <c r="D86" s="360" t="s">
        <v>444</v>
      </c>
      <c r="E86" s="361"/>
      <c r="F86" s="276">
        <v>44941</v>
      </c>
      <c r="G86" s="196">
        <v>45306</v>
      </c>
      <c r="H86" s="308" t="s">
        <v>267</v>
      </c>
      <c r="I86" s="62" t="s">
        <v>325</v>
      </c>
      <c r="J86" s="64" t="s">
        <v>128</v>
      </c>
      <c r="K86" s="62" t="s">
        <v>456</v>
      </c>
      <c r="L86" s="329" t="s">
        <v>7</v>
      </c>
      <c r="M86" s="198">
        <v>44970</v>
      </c>
      <c r="N86" s="367">
        <f>SUM(M86:M103)</f>
        <v>8589753.9000000004</v>
      </c>
    </row>
    <row r="87" spans="1:14" s="2" customFormat="1" ht="60" customHeight="1" x14ac:dyDescent="0.25">
      <c r="A87" s="358"/>
      <c r="B87" s="365"/>
      <c r="C87" s="194" t="s">
        <v>435</v>
      </c>
      <c r="D87" s="349" t="s">
        <v>445</v>
      </c>
      <c r="E87" s="348"/>
      <c r="F87" s="277">
        <v>44941</v>
      </c>
      <c r="G87" s="186">
        <v>45122</v>
      </c>
      <c r="H87" s="280" t="s">
        <v>267</v>
      </c>
      <c r="I87" s="61" t="s">
        <v>454</v>
      </c>
      <c r="J87" s="187" t="s">
        <v>455</v>
      </c>
      <c r="K87" s="61" t="s">
        <v>495</v>
      </c>
      <c r="L87" s="330" t="s">
        <v>7</v>
      </c>
      <c r="M87" s="38">
        <v>44800</v>
      </c>
      <c r="N87" s="368"/>
    </row>
    <row r="88" spans="1:14" s="2" customFormat="1" ht="60" customHeight="1" x14ac:dyDescent="0.25">
      <c r="A88" s="358"/>
      <c r="B88" s="365"/>
      <c r="C88" s="194" t="s">
        <v>436</v>
      </c>
      <c r="D88" s="349" t="s">
        <v>446</v>
      </c>
      <c r="E88" s="348"/>
      <c r="F88" s="277">
        <v>44972</v>
      </c>
      <c r="G88" s="186">
        <v>45337</v>
      </c>
      <c r="H88" s="280" t="s">
        <v>267</v>
      </c>
      <c r="I88" s="61" t="s">
        <v>482</v>
      </c>
      <c r="J88" s="187" t="s">
        <v>295</v>
      </c>
      <c r="K88" s="61" t="s">
        <v>457</v>
      </c>
      <c r="L88" s="331" t="s">
        <v>7</v>
      </c>
      <c r="M88" s="38">
        <v>62110.97</v>
      </c>
      <c r="N88" s="368"/>
    </row>
    <row r="89" spans="1:14" s="2" customFormat="1" ht="60" customHeight="1" x14ac:dyDescent="0.25">
      <c r="A89" s="358"/>
      <c r="B89" s="365"/>
      <c r="C89" s="194" t="s">
        <v>437</v>
      </c>
      <c r="D89" s="349" t="s">
        <v>447</v>
      </c>
      <c r="E89" s="348"/>
      <c r="F89" s="277">
        <v>44972</v>
      </c>
      <c r="G89" s="186">
        <v>45245</v>
      </c>
      <c r="H89" s="280" t="s">
        <v>267</v>
      </c>
      <c r="I89" s="61" t="s">
        <v>483</v>
      </c>
      <c r="J89" s="187" t="s">
        <v>244</v>
      </c>
      <c r="K89" s="61" t="s">
        <v>458</v>
      </c>
      <c r="L89" s="331" t="s">
        <v>7</v>
      </c>
      <c r="M89" s="38">
        <v>59979</v>
      </c>
      <c r="N89" s="368"/>
    </row>
    <row r="90" spans="1:14" s="2" customFormat="1" ht="60" customHeight="1" x14ac:dyDescent="0.25">
      <c r="A90" s="358"/>
      <c r="B90" s="365"/>
      <c r="C90" s="194" t="s">
        <v>438</v>
      </c>
      <c r="D90" s="349" t="s">
        <v>448</v>
      </c>
      <c r="E90" s="348"/>
      <c r="F90" s="277">
        <v>45000</v>
      </c>
      <c r="G90" s="186">
        <v>45366</v>
      </c>
      <c r="H90" s="280" t="s">
        <v>267</v>
      </c>
      <c r="I90" s="61" t="s">
        <v>461</v>
      </c>
      <c r="J90" s="187" t="s">
        <v>459</v>
      </c>
      <c r="K90" s="61" t="s">
        <v>460</v>
      </c>
      <c r="L90" s="331" t="s">
        <v>7</v>
      </c>
      <c r="M90" s="38">
        <v>59500</v>
      </c>
      <c r="N90" s="368"/>
    </row>
    <row r="91" spans="1:14" s="2" customFormat="1" ht="60" customHeight="1" x14ac:dyDescent="0.25">
      <c r="A91" s="358"/>
      <c r="B91" s="365"/>
      <c r="C91" s="194" t="s">
        <v>439</v>
      </c>
      <c r="D91" s="349" t="s">
        <v>449</v>
      </c>
      <c r="E91" s="348"/>
      <c r="F91" s="277">
        <v>45017</v>
      </c>
      <c r="G91" s="186">
        <v>45748</v>
      </c>
      <c r="H91" s="280" t="s">
        <v>267</v>
      </c>
      <c r="I91" s="61" t="s">
        <v>462</v>
      </c>
      <c r="J91" s="187" t="s">
        <v>195</v>
      </c>
      <c r="K91" s="61" t="s">
        <v>196</v>
      </c>
      <c r="L91" s="331" t="s">
        <v>385</v>
      </c>
      <c r="M91" s="38">
        <v>79000</v>
      </c>
      <c r="N91" s="368"/>
    </row>
    <row r="92" spans="1:14" s="2" customFormat="1" ht="60" customHeight="1" x14ac:dyDescent="0.25">
      <c r="A92" s="358"/>
      <c r="B92" s="365"/>
      <c r="C92" s="194" t="s">
        <v>440</v>
      </c>
      <c r="D92" s="349" t="s">
        <v>450</v>
      </c>
      <c r="E92" s="348"/>
      <c r="F92" s="277">
        <v>45017</v>
      </c>
      <c r="G92" s="186">
        <v>46296</v>
      </c>
      <c r="H92" s="281" t="s">
        <v>276</v>
      </c>
      <c r="I92" s="61" t="s">
        <v>484</v>
      </c>
      <c r="J92" s="187" t="s">
        <v>195</v>
      </c>
      <c r="K92" s="61" t="s">
        <v>239</v>
      </c>
      <c r="L92" s="331" t="s">
        <v>13</v>
      </c>
      <c r="M92" s="38">
        <v>1793668.4</v>
      </c>
      <c r="N92" s="368"/>
    </row>
    <row r="93" spans="1:14" s="2" customFormat="1" ht="60" customHeight="1" x14ac:dyDescent="0.25">
      <c r="A93" s="358"/>
      <c r="B93" s="365"/>
      <c r="C93" s="194" t="s">
        <v>474</v>
      </c>
      <c r="D93" s="349" t="s">
        <v>476</v>
      </c>
      <c r="E93" s="348"/>
      <c r="F93" s="277">
        <v>45047</v>
      </c>
      <c r="G93" s="186">
        <v>45413</v>
      </c>
      <c r="H93" s="280" t="s">
        <v>267</v>
      </c>
      <c r="I93" s="61" t="s">
        <v>478</v>
      </c>
      <c r="J93" s="187" t="s">
        <v>481</v>
      </c>
      <c r="K93" s="61" t="s">
        <v>456</v>
      </c>
      <c r="L93" s="331" t="s">
        <v>385</v>
      </c>
      <c r="M93" s="38">
        <v>90000</v>
      </c>
      <c r="N93" s="368"/>
    </row>
    <row r="94" spans="1:14" s="2" customFormat="1" ht="60" customHeight="1" x14ac:dyDescent="0.25">
      <c r="A94" s="358"/>
      <c r="B94" s="365"/>
      <c r="C94" s="194" t="s">
        <v>475</v>
      </c>
      <c r="D94" s="349" t="s">
        <v>477</v>
      </c>
      <c r="E94" s="348"/>
      <c r="F94" s="277">
        <v>45078</v>
      </c>
      <c r="G94" s="186">
        <v>45261</v>
      </c>
      <c r="H94" s="280" t="s">
        <v>267</v>
      </c>
      <c r="I94" s="61" t="s">
        <v>479</v>
      </c>
      <c r="J94" s="187" t="s">
        <v>455</v>
      </c>
      <c r="K94" s="61" t="s">
        <v>480</v>
      </c>
      <c r="L94" s="331" t="s">
        <v>7</v>
      </c>
      <c r="M94" s="38">
        <v>43900</v>
      </c>
      <c r="N94" s="368"/>
    </row>
    <row r="95" spans="1:14" s="2" customFormat="1" ht="60" customHeight="1" x14ac:dyDescent="0.25">
      <c r="A95" s="358"/>
      <c r="B95" s="365"/>
      <c r="C95" s="194" t="s">
        <v>441</v>
      </c>
      <c r="D95" s="349" t="s">
        <v>451</v>
      </c>
      <c r="E95" s="348"/>
      <c r="F95" s="277">
        <v>45031</v>
      </c>
      <c r="G95" s="186">
        <v>46218</v>
      </c>
      <c r="H95" s="281" t="s">
        <v>276</v>
      </c>
      <c r="I95" s="61" t="s">
        <v>489</v>
      </c>
      <c r="J95" s="187" t="s">
        <v>364</v>
      </c>
      <c r="K95" s="61" t="s">
        <v>365</v>
      </c>
      <c r="L95" s="331" t="s">
        <v>13</v>
      </c>
      <c r="M95" s="38">
        <v>1929338.5</v>
      </c>
      <c r="N95" s="368"/>
    </row>
    <row r="96" spans="1:14" s="2" customFormat="1" ht="60" customHeight="1" x14ac:dyDescent="0.25">
      <c r="A96" s="358"/>
      <c r="B96" s="365"/>
      <c r="C96" s="194" t="s">
        <v>442</v>
      </c>
      <c r="D96" s="349" t="s">
        <v>452</v>
      </c>
      <c r="E96" s="348"/>
      <c r="F96" s="277">
        <v>45071</v>
      </c>
      <c r="G96" s="186">
        <v>45437</v>
      </c>
      <c r="H96" s="280" t="s">
        <v>267</v>
      </c>
      <c r="I96" s="61" t="s">
        <v>464</v>
      </c>
      <c r="J96" s="187" t="s">
        <v>455</v>
      </c>
      <c r="K96" s="61" t="s">
        <v>463</v>
      </c>
      <c r="L96" s="330" t="s">
        <v>7</v>
      </c>
      <c r="M96" s="38">
        <v>60000</v>
      </c>
      <c r="N96" s="368"/>
    </row>
    <row r="97" spans="1:14" s="2" customFormat="1" ht="60" customHeight="1" x14ac:dyDescent="0.25">
      <c r="A97" s="358"/>
      <c r="B97" s="365"/>
      <c r="C97" s="194" t="s">
        <v>443</v>
      </c>
      <c r="D97" s="349" t="s">
        <v>453</v>
      </c>
      <c r="E97" s="348"/>
      <c r="F97" s="277">
        <v>45078</v>
      </c>
      <c r="G97" s="186">
        <v>45261</v>
      </c>
      <c r="H97" s="280" t="s">
        <v>267</v>
      </c>
      <c r="I97" s="61" t="s">
        <v>488</v>
      </c>
      <c r="J97" s="187" t="s">
        <v>244</v>
      </c>
      <c r="K97" s="61" t="s">
        <v>458</v>
      </c>
      <c r="L97" s="330" t="s">
        <v>7</v>
      </c>
      <c r="M97" s="38">
        <v>45000</v>
      </c>
      <c r="N97" s="368"/>
    </row>
    <row r="98" spans="1:14" s="2" customFormat="1" ht="60" customHeight="1" x14ac:dyDescent="0.25">
      <c r="A98" s="358"/>
      <c r="B98" s="365"/>
      <c r="C98" s="254" t="s">
        <v>485</v>
      </c>
      <c r="D98" s="349" t="s">
        <v>486</v>
      </c>
      <c r="E98" s="348"/>
      <c r="F98" s="277">
        <v>45112</v>
      </c>
      <c r="G98" s="186">
        <v>45843</v>
      </c>
      <c r="H98" s="280" t="s">
        <v>267</v>
      </c>
      <c r="I98" s="61" t="s">
        <v>487</v>
      </c>
      <c r="J98" s="187" t="s">
        <v>244</v>
      </c>
      <c r="K98" s="61" t="s">
        <v>490</v>
      </c>
      <c r="L98" s="331" t="s">
        <v>491</v>
      </c>
      <c r="M98" s="38">
        <v>457122.82</v>
      </c>
      <c r="N98" s="368"/>
    </row>
    <row r="99" spans="1:14" s="2" customFormat="1" ht="60" customHeight="1" x14ac:dyDescent="0.25">
      <c r="A99" s="358"/>
      <c r="B99" s="365"/>
      <c r="C99" s="194" t="s">
        <v>492</v>
      </c>
      <c r="D99" s="349" t="s">
        <v>493</v>
      </c>
      <c r="E99" s="348"/>
      <c r="F99" s="277">
        <v>45117</v>
      </c>
      <c r="G99" s="186">
        <v>45301</v>
      </c>
      <c r="H99" s="280" t="s">
        <v>267</v>
      </c>
      <c r="I99" s="61" t="s">
        <v>494</v>
      </c>
      <c r="J99" s="187" t="s">
        <v>455</v>
      </c>
      <c r="K99" s="61" t="s">
        <v>495</v>
      </c>
      <c r="L99" s="330" t="s">
        <v>7</v>
      </c>
      <c r="M99" s="38">
        <v>45000</v>
      </c>
      <c r="N99" s="368"/>
    </row>
    <row r="100" spans="1:14" s="2" customFormat="1" ht="60" customHeight="1" x14ac:dyDescent="0.25">
      <c r="A100" s="358"/>
      <c r="B100" s="365"/>
      <c r="C100" s="194" t="s">
        <v>496</v>
      </c>
      <c r="D100" s="349" t="s">
        <v>497</v>
      </c>
      <c r="E100" s="348"/>
      <c r="F100" s="277">
        <v>45200</v>
      </c>
      <c r="G100" s="186">
        <v>45931</v>
      </c>
      <c r="H100" s="280" t="s">
        <v>267</v>
      </c>
      <c r="I100" s="61" t="s">
        <v>687</v>
      </c>
      <c r="J100" s="187" t="s">
        <v>498</v>
      </c>
      <c r="K100" s="61" t="s">
        <v>511</v>
      </c>
      <c r="L100" s="330" t="s">
        <v>385</v>
      </c>
      <c r="M100" s="38">
        <v>149949.84</v>
      </c>
      <c r="N100" s="368"/>
    </row>
    <row r="101" spans="1:14" s="2" customFormat="1" ht="60" customHeight="1" x14ac:dyDescent="0.25">
      <c r="A101" s="358"/>
      <c r="B101" s="365"/>
      <c r="C101" s="270" t="s">
        <v>499</v>
      </c>
      <c r="D101" s="349" t="s">
        <v>500</v>
      </c>
      <c r="E101" s="348"/>
      <c r="F101" s="278">
        <v>45200</v>
      </c>
      <c r="G101" s="58">
        <v>46296</v>
      </c>
      <c r="H101" s="282" t="s">
        <v>276</v>
      </c>
      <c r="I101" s="209" t="s">
        <v>501</v>
      </c>
      <c r="J101" s="211" t="s">
        <v>415</v>
      </c>
      <c r="K101" s="209" t="s">
        <v>502</v>
      </c>
      <c r="L101" s="332" t="s">
        <v>13</v>
      </c>
      <c r="M101" s="272">
        <v>1480171.61</v>
      </c>
      <c r="N101" s="368"/>
    </row>
    <row r="102" spans="1:14" s="2" customFormat="1" ht="60" customHeight="1" x14ac:dyDescent="0.25">
      <c r="A102" s="358"/>
      <c r="B102" s="365"/>
      <c r="C102" s="194" t="s">
        <v>506</v>
      </c>
      <c r="D102" s="349" t="s">
        <v>508</v>
      </c>
      <c r="E102" s="348"/>
      <c r="F102" s="277">
        <v>45245</v>
      </c>
      <c r="G102" s="186">
        <v>46127</v>
      </c>
      <c r="H102" s="281" t="s">
        <v>276</v>
      </c>
      <c r="I102" s="61" t="s">
        <v>510</v>
      </c>
      <c r="J102" s="187" t="s">
        <v>455</v>
      </c>
      <c r="K102" s="61" t="s">
        <v>511</v>
      </c>
      <c r="L102" s="332" t="s">
        <v>13</v>
      </c>
      <c r="M102" s="38">
        <v>2070242.76</v>
      </c>
      <c r="N102" s="368"/>
    </row>
    <row r="103" spans="1:14" s="2" customFormat="1" ht="60" customHeight="1" thickBot="1" x14ac:dyDescent="0.3">
      <c r="A103" s="359"/>
      <c r="B103" s="366"/>
      <c r="C103" s="275" t="s">
        <v>507</v>
      </c>
      <c r="D103" s="350" t="s">
        <v>509</v>
      </c>
      <c r="E103" s="351"/>
      <c r="F103" s="279">
        <v>45275</v>
      </c>
      <c r="G103" s="231">
        <v>45641</v>
      </c>
      <c r="H103" s="318" t="s">
        <v>267</v>
      </c>
      <c r="I103" s="215" t="s">
        <v>537</v>
      </c>
      <c r="J103" s="232" t="s">
        <v>415</v>
      </c>
      <c r="K103" s="215" t="s">
        <v>512</v>
      </c>
      <c r="L103" s="333" t="s">
        <v>7</v>
      </c>
      <c r="M103" s="285">
        <v>75000</v>
      </c>
      <c r="N103" s="369"/>
    </row>
    <row r="104" spans="1:14" s="2" customFormat="1" ht="60" customHeight="1" x14ac:dyDescent="0.25">
      <c r="A104" s="357">
        <v>2024</v>
      </c>
      <c r="B104" s="357">
        <v>11</v>
      </c>
      <c r="C104" s="274" t="s">
        <v>535</v>
      </c>
      <c r="D104" s="360" t="s">
        <v>536</v>
      </c>
      <c r="E104" s="361"/>
      <c r="F104" s="276">
        <v>45292</v>
      </c>
      <c r="G104" s="196">
        <v>45658</v>
      </c>
      <c r="H104" s="308" t="s">
        <v>267</v>
      </c>
      <c r="I104" s="62" t="s">
        <v>538</v>
      </c>
      <c r="J104" s="64" t="s">
        <v>539</v>
      </c>
      <c r="K104" s="62" t="s">
        <v>365</v>
      </c>
      <c r="L104" s="297" t="s">
        <v>385</v>
      </c>
      <c r="M104" s="198">
        <v>89728</v>
      </c>
      <c r="N104" s="354">
        <f>SUM(M104:M114)</f>
        <v>8255832.7200000007</v>
      </c>
    </row>
    <row r="105" spans="1:14" s="2" customFormat="1" ht="60" customHeight="1" x14ac:dyDescent="0.25">
      <c r="A105" s="358"/>
      <c r="B105" s="358"/>
      <c r="C105" s="194" t="s">
        <v>540</v>
      </c>
      <c r="D105" s="349" t="s">
        <v>549</v>
      </c>
      <c r="E105" s="348"/>
      <c r="F105" s="277">
        <v>45323</v>
      </c>
      <c r="G105" s="186">
        <v>46054</v>
      </c>
      <c r="H105" s="281" t="s">
        <v>276</v>
      </c>
      <c r="I105" s="61" t="s">
        <v>545</v>
      </c>
      <c r="J105" s="187" t="s">
        <v>455</v>
      </c>
      <c r="K105" s="61" t="s">
        <v>546</v>
      </c>
      <c r="L105" s="284" t="s">
        <v>13</v>
      </c>
      <c r="M105" s="38">
        <v>2040526.35</v>
      </c>
      <c r="N105" s="355"/>
    </row>
    <row r="106" spans="1:14" s="2" customFormat="1" ht="60" customHeight="1" x14ac:dyDescent="0.25">
      <c r="A106" s="358"/>
      <c r="B106" s="358"/>
      <c r="C106" s="194" t="s">
        <v>547</v>
      </c>
      <c r="D106" s="349" t="s">
        <v>548</v>
      </c>
      <c r="E106" s="348"/>
      <c r="F106" s="277">
        <v>45383</v>
      </c>
      <c r="G106" s="186">
        <v>46296</v>
      </c>
      <c r="H106" s="281" t="s">
        <v>276</v>
      </c>
      <c r="I106" s="61" t="s">
        <v>544</v>
      </c>
      <c r="J106" s="187" t="s">
        <v>550</v>
      </c>
      <c r="K106" s="61" t="s">
        <v>554</v>
      </c>
      <c r="L106" s="284" t="s">
        <v>13</v>
      </c>
      <c r="M106" s="38">
        <v>2045350.14</v>
      </c>
      <c r="N106" s="355"/>
    </row>
    <row r="107" spans="1:14" s="2" customFormat="1" ht="60" customHeight="1" x14ac:dyDescent="0.25">
      <c r="A107" s="358"/>
      <c r="B107" s="358"/>
      <c r="C107" s="194" t="s">
        <v>551</v>
      </c>
      <c r="D107" s="349" t="s">
        <v>552</v>
      </c>
      <c r="E107" s="348"/>
      <c r="F107" s="277">
        <v>45402</v>
      </c>
      <c r="G107" s="186">
        <v>45708</v>
      </c>
      <c r="H107" s="319" t="s">
        <v>267</v>
      </c>
      <c r="I107" s="61" t="s">
        <v>553</v>
      </c>
      <c r="J107" s="181" t="s">
        <v>371</v>
      </c>
      <c r="K107" s="181" t="s">
        <v>372</v>
      </c>
      <c r="L107" s="283" t="s">
        <v>7</v>
      </c>
      <c r="M107" s="38">
        <v>75000</v>
      </c>
      <c r="N107" s="355"/>
    </row>
    <row r="108" spans="1:14" s="2" customFormat="1" ht="60" customHeight="1" x14ac:dyDescent="0.25">
      <c r="A108" s="358"/>
      <c r="B108" s="358"/>
      <c r="C108" s="194" t="s">
        <v>556</v>
      </c>
      <c r="D108" s="349" t="s">
        <v>557</v>
      </c>
      <c r="E108" s="348"/>
      <c r="F108" s="277">
        <v>45392</v>
      </c>
      <c r="G108" s="186">
        <v>45575</v>
      </c>
      <c r="H108" s="319" t="s">
        <v>267</v>
      </c>
      <c r="I108" s="61" t="s">
        <v>558</v>
      </c>
      <c r="J108" s="181" t="s">
        <v>371</v>
      </c>
      <c r="K108" s="61" t="s">
        <v>559</v>
      </c>
      <c r="L108" s="283" t="s">
        <v>7</v>
      </c>
      <c r="M108" s="38">
        <v>60000</v>
      </c>
      <c r="N108" s="355"/>
    </row>
    <row r="109" spans="1:14" s="2" customFormat="1" ht="60" customHeight="1" x14ac:dyDescent="0.25">
      <c r="A109" s="358"/>
      <c r="B109" s="358"/>
      <c r="C109" s="194" t="s">
        <v>555</v>
      </c>
      <c r="D109" s="349" t="s">
        <v>560</v>
      </c>
      <c r="E109" s="348"/>
      <c r="F109" s="277">
        <v>45422</v>
      </c>
      <c r="G109" s="186">
        <v>45971</v>
      </c>
      <c r="H109" s="319" t="s">
        <v>267</v>
      </c>
      <c r="I109" s="61" t="s">
        <v>258</v>
      </c>
      <c r="J109" s="187" t="s">
        <v>127</v>
      </c>
      <c r="K109" s="61" t="s">
        <v>257</v>
      </c>
      <c r="L109" s="283" t="s">
        <v>7</v>
      </c>
      <c r="M109" s="307">
        <v>90257.62</v>
      </c>
      <c r="N109" s="355"/>
    </row>
    <row r="110" spans="1:14" s="2" customFormat="1" ht="60" customHeight="1" x14ac:dyDescent="0.25">
      <c r="A110" s="358"/>
      <c r="B110" s="358"/>
      <c r="C110" s="193" t="s">
        <v>561</v>
      </c>
      <c r="D110" s="349" t="s">
        <v>562</v>
      </c>
      <c r="E110" s="348"/>
      <c r="F110" s="316">
        <v>45540</v>
      </c>
      <c r="G110" s="180">
        <v>45905</v>
      </c>
      <c r="H110" s="280" t="s">
        <v>267</v>
      </c>
      <c r="I110" s="181" t="s">
        <v>563</v>
      </c>
      <c r="J110" s="182" t="s">
        <v>195</v>
      </c>
      <c r="K110" s="181" t="s">
        <v>239</v>
      </c>
      <c r="L110" s="185" t="s">
        <v>7</v>
      </c>
      <c r="M110" s="38">
        <v>73389</v>
      </c>
      <c r="N110" s="355"/>
    </row>
    <row r="111" spans="1:14" s="2" customFormat="1" ht="60" customHeight="1" x14ac:dyDescent="0.25">
      <c r="A111" s="358"/>
      <c r="B111" s="358"/>
      <c r="C111" s="15" t="s">
        <v>565</v>
      </c>
      <c r="D111" s="349" t="s">
        <v>569</v>
      </c>
      <c r="E111" s="348"/>
      <c r="F111" s="277">
        <v>45622</v>
      </c>
      <c r="G111" s="186">
        <v>46168</v>
      </c>
      <c r="H111" s="281" t="s">
        <v>276</v>
      </c>
      <c r="I111" s="61" t="s">
        <v>573</v>
      </c>
      <c r="J111" s="187" t="s">
        <v>127</v>
      </c>
      <c r="K111" s="61" t="s">
        <v>578</v>
      </c>
      <c r="L111" s="185" t="s">
        <v>13</v>
      </c>
      <c r="M111" s="38">
        <v>1521281.61</v>
      </c>
      <c r="N111" s="355"/>
    </row>
    <row r="112" spans="1:14" s="2" customFormat="1" ht="60" customHeight="1" x14ac:dyDescent="0.25">
      <c r="A112" s="358"/>
      <c r="B112" s="358"/>
      <c r="C112" s="15" t="s">
        <v>566</v>
      </c>
      <c r="D112" s="349" t="s">
        <v>570</v>
      </c>
      <c r="E112" s="348"/>
      <c r="F112" s="277">
        <v>45638</v>
      </c>
      <c r="G112" s="186">
        <v>45820</v>
      </c>
      <c r="H112" s="280" t="s">
        <v>267</v>
      </c>
      <c r="I112" s="61" t="s">
        <v>574</v>
      </c>
      <c r="J112" s="187" t="s">
        <v>127</v>
      </c>
      <c r="K112" s="61" t="s">
        <v>577</v>
      </c>
      <c r="L112" s="185" t="s">
        <v>7</v>
      </c>
      <c r="M112" s="38">
        <v>63666</v>
      </c>
      <c r="N112" s="355"/>
    </row>
    <row r="113" spans="1:14" s="2" customFormat="1" ht="60" customHeight="1" x14ac:dyDescent="0.25">
      <c r="A113" s="358"/>
      <c r="B113" s="358"/>
      <c r="C113" s="15" t="s">
        <v>567</v>
      </c>
      <c r="D113" s="349" t="s">
        <v>571</v>
      </c>
      <c r="E113" s="348"/>
      <c r="F113" s="277">
        <v>45519</v>
      </c>
      <c r="G113" s="186">
        <v>45703</v>
      </c>
      <c r="H113" s="280" t="s">
        <v>267</v>
      </c>
      <c r="I113" s="61" t="s">
        <v>575</v>
      </c>
      <c r="J113" s="61" t="s">
        <v>244</v>
      </c>
      <c r="K113" s="61" t="s">
        <v>458</v>
      </c>
      <c r="L113" s="185" t="s">
        <v>7</v>
      </c>
      <c r="M113" s="38">
        <v>59823</v>
      </c>
      <c r="N113" s="355"/>
    </row>
    <row r="114" spans="1:14" s="2" customFormat="1" ht="60" customHeight="1" thickBot="1" x14ac:dyDescent="0.3">
      <c r="A114" s="358"/>
      <c r="B114" s="359"/>
      <c r="C114" s="19" t="s">
        <v>568</v>
      </c>
      <c r="D114" s="350" t="s">
        <v>572</v>
      </c>
      <c r="E114" s="351"/>
      <c r="F114" s="279">
        <v>45609</v>
      </c>
      <c r="G114" s="231">
        <v>46066</v>
      </c>
      <c r="H114" s="318" t="s">
        <v>267</v>
      </c>
      <c r="I114" s="215" t="s">
        <v>374</v>
      </c>
      <c r="J114" s="215" t="s">
        <v>245</v>
      </c>
      <c r="K114" s="215" t="s">
        <v>576</v>
      </c>
      <c r="L114" s="284" t="s">
        <v>13</v>
      </c>
      <c r="M114" s="307">
        <v>2136811</v>
      </c>
      <c r="N114" s="355"/>
    </row>
    <row r="115" spans="1:14" s="13" customFormat="1" ht="50.1" customHeight="1" x14ac:dyDescent="0.25">
      <c r="A115" s="357">
        <v>2025</v>
      </c>
      <c r="B115" s="357">
        <v>29</v>
      </c>
      <c r="C115" s="14" t="s">
        <v>604</v>
      </c>
      <c r="D115" s="402" t="s">
        <v>605</v>
      </c>
      <c r="E115" s="361"/>
      <c r="F115" s="196">
        <v>45748</v>
      </c>
      <c r="G115" s="196">
        <v>46296</v>
      </c>
      <c r="H115" s="317" t="s">
        <v>276</v>
      </c>
      <c r="I115" s="216" t="s">
        <v>668</v>
      </c>
      <c r="J115" s="325" t="s">
        <v>669</v>
      </c>
      <c r="K115" s="62" t="s">
        <v>684</v>
      </c>
      <c r="L115" s="59" t="s">
        <v>385</v>
      </c>
      <c r="M115" s="198">
        <v>148860</v>
      </c>
      <c r="N115" s="354">
        <f>SUM(M115:M143)</f>
        <v>24507501.5</v>
      </c>
    </row>
    <row r="116" spans="1:14" s="13" customFormat="1" ht="50.1" customHeight="1" x14ac:dyDescent="0.25">
      <c r="A116" s="358"/>
      <c r="B116" s="358"/>
      <c r="C116" s="15" t="s">
        <v>606</v>
      </c>
      <c r="D116" s="347" t="s">
        <v>607</v>
      </c>
      <c r="E116" s="348"/>
      <c r="F116" s="186">
        <v>45839</v>
      </c>
      <c r="G116" s="186">
        <v>46935</v>
      </c>
      <c r="H116" s="334" t="s">
        <v>694</v>
      </c>
      <c r="I116" s="339" t="s">
        <v>685</v>
      </c>
      <c r="J116" s="326" t="s">
        <v>162</v>
      </c>
      <c r="K116" s="61" t="s">
        <v>686</v>
      </c>
      <c r="L116" s="188" t="s">
        <v>385</v>
      </c>
      <c r="M116" s="38">
        <v>150000</v>
      </c>
      <c r="N116" s="355"/>
    </row>
    <row r="117" spans="1:14" s="13" customFormat="1" ht="50.1" customHeight="1" x14ac:dyDescent="0.25">
      <c r="A117" s="358"/>
      <c r="B117" s="358"/>
      <c r="C117" s="15" t="s">
        <v>608</v>
      </c>
      <c r="D117" s="347" t="s">
        <v>609</v>
      </c>
      <c r="E117" s="348"/>
      <c r="F117" s="186">
        <v>45792</v>
      </c>
      <c r="G117" s="186">
        <v>46341</v>
      </c>
      <c r="H117" s="197" t="s">
        <v>276</v>
      </c>
      <c r="I117" s="339" t="s">
        <v>667</v>
      </c>
      <c r="J117" s="326" t="s">
        <v>672</v>
      </c>
      <c r="K117" s="61" t="s">
        <v>490</v>
      </c>
      <c r="L117" s="188" t="s">
        <v>491</v>
      </c>
      <c r="M117" s="38">
        <v>1175452</v>
      </c>
      <c r="N117" s="355"/>
    </row>
    <row r="118" spans="1:14" s="13" customFormat="1" ht="50.1" customHeight="1" x14ac:dyDescent="0.25">
      <c r="A118" s="358"/>
      <c r="B118" s="358"/>
      <c r="C118" s="15" t="s">
        <v>610</v>
      </c>
      <c r="D118" s="347" t="s">
        <v>611</v>
      </c>
      <c r="E118" s="348"/>
      <c r="F118" s="186">
        <v>45772</v>
      </c>
      <c r="G118" s="186">
        <v>46868</v>
      </c>
      <c r="H118" s="197" t="s">
        <v>276</v>
      </c>
      <c r="I118" s="339" t="s">
        <v>664</v>
      </c>
      <c r="J118" s="326" t="s">
        <v>195</v>
      </c>
      <c r="K118" s="61" t="s">
        <v>670</v>
      </c>
      <c r="L118" s="188" t="s">
        <v>13</v>
      </c>
      <c r="M118" s="38">
        <v>2168470</v>
      </c>
      <c r="N118" s="355"/>
    </row>
    <row r="119" spans="1:14" s="13" customFormat="1" ht="50.1" customHeight="1" x14ac:dyDescent="0.25">
      <c r="A119" s="358"/>
      <c r="B119" s="358"/>
      <c r="C119" s="15" t="s">
        <v>593</v>
      </c>
      <c r="D119" s="347" t="s">
        <v>595</v>
      </c>
      <c r="E119" s="348"/>
      <c r="F119" s="186">
        <v>45703</v>
      </c>
      <c r="G119" s="186">
        <v>46433</v>
      </c>
      <c r="H119" s="197" t="s">
        <v>276</v>
      </c>
      <c r="I119" s="339" t="s">
        <v>666</v>
      </c>
      <c r="J119" s="326" t="s">
        <v>672</v>
      </c>
      <c r="K119" s="61" t="s">
        <v>671</v>
      </c>
      <c r="L119" s="188" t="s">
        <v>85</v>
      </c>
      <c r="M119" s="38">
        <v>879158</v>
      </c>
      <c r="N119" s="355"/>
    </row>
    <row r="120" spans="1:14" s="13" customFormat="1" ht="50.1" customHeight="1" x14ac:dyDescent="0.25">
      <c r="A120" s="358"/>
      <c r="B120" s="358"/>
      <c r="C120" s="15" t="s">
        <v>582</v>
      </c>
      <c r="D120" s="347" t="s">
        <v>585</v>
      </c>
      <c r="E120" s="348"/>
      <c r="F120" s="186">
        <v>45658</v>
      </c>
      <c r="G120" s="186">
        <v>46388</v>
      </c>
      <c r="H120" s="197" t="s">
        <v>276</v>
      </c>
      <c r="I120" s="339" t="s">
        <v>581</v>
      </c>
      <c r="J120" s="326" t="s">
        <v>366</v>
      </c>
      <c r="K120" s="61" t="s">
        <v>363</v>
      </c>
      <c r="L120" s="188" t="s">
        <v>85</v>
      </c>
      <c r="M120" s="38">
        <v>2892263.5</v>
      </c>
      <c r="N120" s="355"/>
    </row>
    <row r="121" spans="1:14" s="13" customFormat="1" ht="50.1" customHeight="1" x14ac:dyDescent="0.25">
      <c r="A121" s="358"/>
      <c r="B121" s="358"/>
      <c r="C121" s="15" t="s">
        <v>612</v>
      </c>
      <c r="D121" s="347" t="s">
        <v>613</v>
      </c>
      <c r="E121" s="348"/>
      <c r="F121" s="186">
        <v>45809</v>
      </c>
      <c r="G121" s="186">
        <v>46539</v>
      </c>
      <c r="H121" s="197" t="s">
        <v>276</v>
      </c>
      <c r="I121" s="339" t="s">
        <v>553</v>
      </c>
      <c r="J121" s="326" t="s">
        <v>162</v>
      </c>
      <c r="K121" s="61" t="s">
        <v>680</v>
      </c>
      <c r="L121" s="188" t="s">
        <v>85</v>
      </c>
      <c r="M121" s="38">
        <v>891721</v>
      </c>
      <c r="N121" s="355"/>
    </row>
    <row r="122" spans="1:14" s="13" customFormat="1" ht="50.1" customHeight="1" x14ac:dyDescent="0.25">
      <c r="A122" s="358"/>
      <c r="B122" s="358"/>
      <c r="C122" s="15" t="s">
        <v>583</v>
      </c>
      <c r="D122" s="347" t="s">
        <v>586</v>
      </c>
      <c r="E122" s="348"/>
      <c r="F122" s="186">
        <v>45729</v>
      </c>
      <c r="G122" s="186">
        <v>46094</v>
      </c>
      <c r="H122" s="315" t="s">
        <v>267</v>
      </c>
      <c r="I122" s="339" t="s">
        <v>665</v>
      </c>
      <c r="J122" s="187" t="s">
        <v>127</v>
      </c>
      <c r="K122" s="61" t="s">
        <v>683</v>
      </c>
      <c r="L122" s="188" t="s">
        <v>7</v>
      </c>
      <c r="M122" s="38">
        <v>74983</v>
      </c>
      <c r="N122" s="355"/>
    </row>
    <row r="123" spans="1:14" s="13" customFormat="1" ht="50.1" customHeight="1" x14ac:dyDescent="0.25">
      <c r="A123" s="358"/>
      <c r="B123" s="358"/>
      <c r="C123" s="15" t="s">
        <v>614</v>
      </c>
      <c r="D123" s="347" t="s">
        <v>615</v>
      </c>
      <c r="E123" s="348"/>
      <c r="F123" s="186">
        <v>45957</v>
      </c>
      <c r="G123" s="186">
        <v>46504</v>
      </c>
      <c r="H123" s="197" t="s">
        <v>276</v>
      </c>
      <c r="I123" s="339" t="s">
        <v>664</v>
      </c>
      <c r="J123" s="326" t="s">
        <v>366</v>
      </c>
      <c r="K123" s="61" t="s">
        <v>670</v>
      </c>
      <c r="L123" s="188" t="s">
        <v>491</v>
      </c>
      <c r="M123" s="38">
        <v>1048567</v>
      </c>
      <c r="N123" s="355"/>
    </row>
    <row r="124" spans="1:14" s="13" customFormat="1" ht="50.1" customHeight="1" x14ac:dyDescent="0.25">
      <c r="A124" s="358"/>
      <c r="B124" s="358"/>
      <c r="C124" s="15" t="s">
        <v>616</v>
      </c>
      <c r="D124" s="347" t="s">
        <v>617</v>
      </c>
      <c r="E124" s="348"/>
      <c r="F124" s="186">
        <v>45772</v>
      </c>
      <c r="G124" s="186">
        <v>45955</v>
      </c>
      <c r="H124" s="315" t="s">
        <v>267</v>
      </c>
      <c r="I124" s="339" t="s">
        <v>663</v>
      </c>
      <c r="J124" s="187" t="s">
        <v>127</v>
      </c>
      <c r="K124" s="61" t="s">
        <v>576</v>
      </c>
      <c r="L124" s="188" t="s">
        <v>7</v>
      </c>
      <c r="M124" s="38">
        <v>85000</v>
      </c>
      <c r="N124" s="355"/>
    </row>
    <row r="125" spans="1:14" s="13" customFormat="1" ht="50.1" customHeight="1" x14ac:dyDescent="0.25">
      <c r="A125" s="358"/>
      <c r="B125" s="358"/>
      <c r="C125" s="15" t="s">
        <v>618</v>
      </c>
      <c r="D125" s="347" t="s">
        <v>619</v>
      </c>
      <c r="E125" s="348"/>
      <c r="F125" s="186">
        <v>45822</v>
      </c>
      <c r="G125" s="186">
        <v>46005</v>
      </c>
      <c r="H125" s="197" t="s">
        <v>276</v>
      </c>
      <c r="I125" s="339" t="s">
        <v>662</v>
      </c>
      <c r="J125" s="187" t="s">
        <v>127</v>
      </c>
      <c r="K125" s="328" t="s">
        <v>673</v>
      </c>
      <c r="L125" s="188" t="s">
        <v>7</v>
      </c>
      <c r="M125" s="38">
        <v>85000</v>
      </c>
      <c r="N125" s="355"/>
    </row>
    <row r="126" spans="1:14" s="13" customFormat="1" ht="50.1" customHeight="1" x14ac:dyDescent="0.25">
      <c r="A126" s="358"/>
      <c r="B126" s="358"/>
      <c r="C126" s="15" t="s">
        <v>620</v>
      </c>
      <c r="D126" s="347" t="s">
        <v>621</v>
      </c>
      <c r="E126" s="348"/>
      <c r="F126" s="186">
        <v>45811</v>
      </c>
      <c r="G126" s="186">
        <v>45994</v>
      </c>
      <c r="H126" s="315" t="s">
        <v>267</v>
      </c>
      <c r="I126" s="339" t="s">
        <v>661</v>
      </c>
      <c r="J126" s="326" t="s">
        <v>127</v>
      </c>
      <c r="K126" s="61" t="s">
        <v>576</v>
      </c>
      <c r="L126" s="188" t="s">
        <v>7</v>
      </c>
      <c r="M126" s="38">
        <v>82000</v>
      </c>
      <c r="N126" s="355"/>
    </row>
    <row r="127" spans="1:14" s="13" customFormat="1" ht="50.1" customHeight="1" x14ac:dyDescent="0.25">
      <c r="A127" s="358"/>
      <c r="B127" s="358"/>
      <c r="C127" s="15" t="s">
        <v>622</v>
      </c>
      <c r="D127" s="347" t="s">
        <v>623</v>
      </c>
      <c r="E127" s="348"/>
      <c r="F127" s="186">
        <v>45965</v>
      </c>
      <c r="G127" s="186">
        <v>46330</v>
      </c>
      <c r="H127" s="197" t="s">
        <v>276</v>
      </c>
      <c r="I127" s="339" t="s">
        <v>660</v>
      </c>
      <c r="J127" s="326" t="s">
        <v>127</v>
      </c>
      <c r="K127" s="61" t="s">
        <v>673</v>
      </c>
      <c r="L127" s="188" t="s">
        <v>7</v>
      </c>
      <c r="M127" s="38">
        <v>100000</v>
      </c>
      <c r="N127" s="355"/>
    </row>
    <row r="128" spans="1:14" s="13" customFormat="1" ht="50.1" customHeight="1" x14ac:dyDescent="0.25">
      <c r="A128" s="358"/>
      <c r="B128" s="358"/>
      <c r="C128" s="15" t="s">
        <v>624</v>
      </c>
      <c r="D128" s="347" t="s">
        <v>625</v>
      </c>
      <c r="E128" s="348"/>
      <c r="F128" s="186">
        <v>45966</v>
      </c>
      <c r="G128" s="186">
        <v>46331</v>
      </c>
      <c r="H128" s="197" t="s">
        <v>276</v>
      </c>
      <c r="I128" s="339" t="s">
        <v>659</v>
      </c>
      <c r="J128" s="326" t="s">
        <v>127</v>
      </c>
      <c r="K128" s="61" t="s">
        <v>674</v>
      </c>
      <c r="L128" s="188" t="s">
        <v>7</v>
      </c>
      <c r="M128" s="38">
        <v>100000</v>
      </c>
      <c r="N128" s="355"/>
    </row>
    <row r="129" spans="1:14" s="13" customFormat="1" ht="50.1" customHeight="1" x14ac:dyDescent="0.25">
      <c r="A129" s="358"/>
      <c r="B129" s="358"/>
      <c r="C129" s="15" t="s">
        <v>626</v>
      </c>
      <c r="D129" s="347" t="s">
        <v>627</v>
      </c>
      <c r="E129" s="348"/>
      <c r="F129" s="186">
        <v>45905</v>
      </c>
      <c r="G129" s="186">
        <v>46270</v>
      </c>
      <c r="H129" s="197" t="s">
        <v>276</v>
      </c>
      <c r="I129" s="339" t="s">
        <v>658</v>
      </c>
      <c r="J129" s="326" t="s">
        <v>295</v>
      </c>
      <c r="K129" s="61" t="s">
        <v>675</v>
      </c>
      <c r="L129" s="188" t="s">
        <v>7</v>
      </c>
      <c r="M129" s="38">
        <v>99164</v>
      </c>
      <c r="N129" s="355"/>
    </row>
    <row r="130" spans="1:14" s="13" customFormat="1" ht="50.1" customHeight="1" x14ac:dyDescent="0.25">
      <c r="A130" s="358"/>
      <c r="B130" s="358"/>
      <c r="C130" s="15" t="s">
        <v>628</v>
      </c>
      <c r="D130" s="347" t="s">
        <v>629</v>
      </c>
      <c r="E130" s="348"/>
      <c r="F130" s="186">
        <v>45811</v>
      </c>
      <c r="G130" s="186">
        <v>46176</v>
      </c>
      <c r="H130" s="197" t="s">
        <v>276</v>
      </c>
      <c r="I130" s="339" t="s">
        <v>657</v>
      </c>
      <c r="J130" s="326" t="s">
        <v>366</v>
      </c>
      <c r="K130" s="61" t="s">
        <v>676</v>
      </c>
      <c r="L130" s="188" t="s">
        <v>7</v>
      </c>
      <c r="M130" s="38">
        <v>98720</v>
      </c>
      <c r="N130" s="355"/>
    </row>
    <row r="131" spans="1:14" s="13" customFormat="1" ht="50.1" customHeight="1" x14ac:dyDescent="0.25">
      <c r="A131" s="358"/>
      <c r="B131" s="358"/>
      <c r="C131" s="15" t="s">
        <v>630</v>
      </c>
      <c r="D131" s="347" t="s">
        <v>631</v>
      </c>
      <c r="E131" s="348"/>
      <c r="F131" s="186">
        <v>45905</v>
      </c>
      <c r="G131" s="186">
        <v>46086</v>
      </c>
      <c r="H131" s="197" t="s">
        <v>276</v>
      </c>
      <c r="I131" s="339" t="s">
        <v>656</v>
      </c>
      <c r="J131" s="326" t="s">
        <v>366</v>
      </c>
      <c r="K131" s="61" t="s">
        <v>676</v>
      </c>
      <c r="L131" s="188" t="s">
        <v>7</v>
      </c>
      <c r="M131" s="38">
        <v>78354</v>
      </c>
      <c r="N131" s="355"/>
    </row>
    <row r="132" spans="1:14" s="13" customFormat="1" ht="50.1" customHeight="1" x14ac:dyDescent="0.25">
      <c r="A132" s="358"/>
      <c r="B132" s="358"/>
      <c r="C132" s="15" t="s">
        <v>632</v>
      </c>
      <c r="D132" s="347" t="s">
        <v>633</v>
      </c>
      <c r="E132" s="348"/>
      <c r="F132" s="186">
        <v>45792</v>
      </c>
      <c r="G132" s="186">
        <v>46157</v>
      </c>
      <c r="H132" s="197" t="s">
        <v>276</v>
      </c>
      <c r="I132" s="339" t="s">
        <v>655</v>
      </c>
      <c r="J132" s="326" t="s">
        <v>366</v>
      </c>
      <c r="K132" s="61" t="s">
        <v>554</v>
      </c>
      <c r="L132" s="188" t="s">
        <v>7</v>
      </c>
      <c r="M132" s="38">
        <v>100000</v>
      </c>
      <c r="N132" s="355"/>
    </row>
    <row r="133" spans="1:14" s="13" customFormat="1" ht="50.1" customHeight="1" x14ac:dyDescent="0.25">
      <c r="A133" s="358"/>
      <c r="B133" s="358"/>
      <c r="C133" s="15" t="s">
        <v>584</v>
      </c>
      <c r="D133" s="347" t="s">
        <v>587</v>
      </c>
      <c r="E133" s="348"/>
      <c r="F133" s="186">
        <v>45708</v>
      </c>
      <c r="G133" s="186">
        <v>46803</v>
      </c>
      <c r="H133" s="197" t="s">
        <v>276</v>
      </c>
      <c r="I133" s="339" t="s">
        <v>588</v>
      </c>
      <c r="J133" s="326" t="s">
        <v>166</v>
      </c>
      <c r="K133" s="61" t="s">
        <v>677</v>
      </c>
      <c r="L133" s="188" t="s">
        <v>5</v>
      </c>
      <c r="M133" s="38">
        <v>1369862</v>
      </c>
      <c r="N133" s="355"/>
    </row>
    <row r="134" spans="1:14" s="13" customFormat="1" ht="50.1" customHeight="1" x14ac:dyDescent="0.25">
      <c r="A134" s="358"/>
      <c r="B134" s="358"/>
      <c r="C134" s="15" t="s">
        <v>634</v>
      </c>
      <c r="D134" s="347" t="s">
        <v>635</v>
      </c>
      <c r="E134" s="348"/>
      <c r="F134" s="186">
        <v>45778</v>
      </c>
      <c r="G134" s="186">
        <v>46508</v>
      </c>
      <c r="H134" s="197" t="s">
        <v>276</v>
      </c>
      <c r="I134" s="339" t="s">
        <v>654</v>
      </c>
      <c r="J134" s="326" t="s">
        <v>366</v>
      </c>
      <c r="K134" s="61" t="s">
        <v>363</v>
      </c>
      <c r="L134" s="188" t="s">
        <v>85</v>
      </c>
      <c r="M134" s="38">
        <v>1113461</v>
      </c>
      <c r="N134" s="355"/>
    </row>
    <row r="135" spans="1:14" s="13" customFormat="1" ht="50.1" customHeight="1" x14ac:dyDescent="0.25">
      <c r="A135" s="358"/>
      <c r="B135" s="358"/>
      <c r="C135" s="15" t="s">
        <v>636</v>
      </c>
      <c r="D135" s="347" t="s">
        <v>637</v>
      </c>
      <c r="E135" s="348"/>
      <c r="F135" s="186">
        <v>45811</v>
      </c>
      <c r="G135" s="186">
        <v>46541</v>
      </c>
      <c r="H135" s="197" t="s">
        <v>276</v>
      </c>
      <c r="I135" s="339" t="s">
        <v>653</v>
      </c>
      <c r="J135" s="326" t="s">
        <v>245</v>
      </c>
      <c r="K135" s="61" t="s">
        <v>678</v>
      </c>
      <c r="L135" s="188" t="s">
        <v>13</v>
      </c>
      <c r="M135" s="38">
        <v>2375200</v>
      </c>
      <c r="N135" s="355"/>
    </row>
    <row r="136" spans="1:14" s="13" customFormat="1" ht="50.1" customHeight="1" x14ac:dyDescent="0.25">
      <c r="A136" s="358"/>
      <c r="B136" s="358"/>
      <c r="C136" s="15" t="s">
        <v>594</v>
      </c>
      <c r="D136" s="347" t="s">
        <v>596</v>
      </c>
      <c r="E136" s="348"/>
      <c r="F136" s="186">
        <v>45729</v>
      </c>
      <c r="G136" s="186">
        <v>46459</v>
      </c>
      <c r="H136" s="197" t="s">
        <v>276</v>
      </c>
      <c r="I136" s="339" t="s">
        <v>652</v>
      </c>
      <c r="J136" s="326" t="s">
        <v>597</v>
      </c>
      <c r="K136" s="61" t="s">
        <v>679</v>
      </c>
      <c r="L136" s="188" t="s">
        <v>13</v>
      </c>
      <c r="M136" s="38">
        <v>2098309</v>
      </c>
      <c r="N136" s="355"/>
    </row>
    <row r="137" spans="1:14" s="13" customFormat="1" ht="50.1" customHeight="1" x14ac:dyDescent="0.25">
      <c r="A137" s="358"/>
      <c r="B137" s="358"/>
      <c r="C137" s="15" t="s">
        <v>638</v>
      </c>
      <c r="D137" s="347" t="s">
        <v>639</v>
      </c>
      <c r="E137" s="348"/>
      <c r="F137" s="186">
        <v>45884</v>
      </c>
      <c r="G137" s="186">
        <v>46980</v>
      </c>
      <c r="H137" s="197" t="s">
        <v>276</v>
      </c>
      <c r="I137" s="339" t="s">
        <v>651</v>
      </c>
      <c r="J137" s="326" t="s">
        <v>162</v>
      </c>
      <c r="K137" s="61" t="s">
        <v>680</v>
      </c>
      <c r="L137" s="188" t="s">
        <v>85</v>
      </c>
      <c r="M137" s="38">
        <v>2779148</v>
      </c>
      <c r="N137" s="355"/>
    </row>
    <row r="138" spans="1:14" s="13" customFormat="1" ht="50.1" customHeight="1" x14ac:dyDescent="0.25">
      <c r="A138" s="358"/>
      <c r="B138" s="358"/>
      <c r="C138" s="15" t="s">
        <v>640</v>
      </c>
      <c r="D138" s="347" t="s">
        <v>641</v>
      </c>
      <c r="E138" s="348"/>
      <c r="F138" s="186">
        <v>45966</v>
      </c>
      <c r="G138" s="186">
        <v>46696</v>
      </c>
      <c r="H138" s="197" t="s">
        <v>276</v>
      </c>
      <c r="I138" s="339" t="s">
        <v>650</v>
      </c>
      <c r="J138" s="326" t="s">
        <v>366</v>
      </c>
      <c r="K138" s="61" t="s">
        <v>676</v>
      </c>
      <c r="L138" s="188" t="s">
        <v>5</v>
      </c>
      <c r="M138" s="38">
        <v>1146690</v>
      </c>
      <c r="N138" s="355"/>
    </row>
    <row r="139" spans="1:14" s="13" customFormat="1" ht="50.1" customHeight="1" x14ac:dyDescent="0.25">
      <c r="A139" s="358"/>
      <c r="B139" s="358"/>
      <c r="C139" s="15" t="s">
        <v>642</v>
      </c>
      <c r="D139" s="347" t="s">
        <v>643</v>
      </c>
      <c r="E139" s="348"/>
      <c r="F139" s="186">
        <v>45772</v>
      </c>
      <c r="G139" s="186">
        <v>45955</v>
      </c>
      <c r="H139" s="315" t="s">
        <v>267</v>
      </c>
      <c r="I139" s="339" t="s">
        <v>681</v>
      </c>
      <c r="J139" s="326" t="s">
        <v>245</v>
      </c>
      <c r="K139" s="61" t="s">
        <v>576</v>
      </c>
      <c r="L139" s="188" t="s">
        <v>7</v>
      </c>
      <c r="M139" s="38">
        <v>60000</v>
      </c>
      <c r="N139" s="355"/>
    </row>
    <row r="140" spans="1:14" s="13" customFormat="1" ht="50.1" customHeight="1" x14ac:dyDescent="0.25">
      <c r="A140" s="358"/>
      <c r="B140" s="358"/>
      <c r="C140" s="17" t="s">
        <v>644</v>
      </c>
      <c r="D140" s="347" t="s">
        <v>645</v>
      </c>
      <c r="E140" s="348"/>
      <c r="F140" s="180">
        <v>45792</v>
      </c>
      <c r="G140" s="180">
        <v>46157</v>
      </c>
      <c r="H140" s="229" t="s">
        <v>276</v>
      </c>
      <c r="I140" s="340" t="s">
        <v>649</v>
      </c>
      <c r="J140" s="327" t="s">
        <v>682</v>
      </c>
      <c r="K140" s="181" t="s">
        <v>458</v>
      </c>
      <c r="L140" s="183" t="s">
        <v>7</v>
      </c>
      <c r="M140" s="230">
        <v>100000</v>
      </c>
      <c r="N140" s="355"/>
    </row>
    <row r="141" spans="1:14" s="13" customFormat="1" ht="60.75" customHeight="1" x14ac:dyDescent="0.25">
      <c r="A141" s="358"/>
      <c r="B141" s="358"/>
      <c r="C141" s="17" t="s">
        <v>646</v>
      </c>
      <c r="D141" s="405" t="s">
        <v>647</v>
      </c>
      <c r="E141" s="406"/>
      <c r="F141" s="180">
        <v>45778</v>
      </c>
      <c r="G141" s="180">
        <v>46692</v>
      </c>
      <c r="H141" s="229" t="s">
        <v>276</v>
      </c>
      <c r="I141" s="340" t="s">
        <v>648</v>
      </c>
      <c r="J141" s="327" t="s">
        <v>244</v>
      </c>
      <c r="K141" s="181" t="s">
        <v>490</v>
      </c>
      <c r="L141" s="183" t="s">
        <v>603</v>
      </c>
      <c r="M141" s="230">
        <v>1090500</v>
      </c>
      <c r="N141" s="355"/>
    </row>
    <row r="142" spans="1:14" s="13" customFormat="1" ht="120" customHeight="1" x14ac:dyDescent="0.25">
      <c r="A142" s="358"/>
      <c r="B142" s="358"/>
      <c r="C142" s="17" t="s">
        <v>695</v>
      </c>
      <c r="D142" s="403" t="s">
        <v>697</v>
      </c>
      <c r="E142" s="404"/>
      <c r="F142" s="335">
        <v>46003</v>
      </c>
      <c r="G142" s="336">
        <v>46733</v>
      </c>
      <c r="H142" s="229" t="s">
        <v>276</v>
      </c>
      <c r="I142" s="99" t="s">
        <v>696</v>
      </c>
      <c r="J142" s="337" t="s">
        <v>166</v>
      </c>
      <c r="K142" s="338" t="s">
        <v>293</v>
      </c>
      <c r="L142" s="100" t="s">
        <v>698</v>
      </c>
      <c r="M142" s="159">
        <v>970000</v>
      </c>
      <c r="N142" s="355"/>
    </row>
    <row r="143" spans="1:14" s="13" customFormat="1" ht="120" customHeight="1" thickBot="1" x14ac:dyDescent="0.3">
      <c r="A143" s="358"/>
      <c r="B143" s="358"/>
      <c r="C143" s="17" t="s">
        <v>701</v>
      </c>
      <c r="D143" s="403" t="s">
        <v>702</v>
      </c>
      <c r="E143" s="404"/>
      <c r="F143" s="335">
        <v>46016</v>
      </c>
      <c r="G143" s="336">
        <v>47112</v>
      </c>
      <c r="H143" s="229" t="s">
        <v>276</v>
      </c>
      <c r="I143" s="99" t="s">
        <v>703</v>
      </c>
      <c r="J143" s="337" t="s">
        <v>128</v>
      </c>
      <c r="K143" s="338" t="s">
        <v>363</v>
      </c>
      <c r="L143" s="100" t="s">
        <v>5</v>
      </c>
      <c r="M143" s="159">
        <v>1146619</v>
      </c>
      <c r="N143" s="355"/>
    </row>
    <row r="144" spans="1:14" s="13" customFormat="1" ht="71.25" x14ac:dyDescent="0.25">
      <c r="A144" s="357">
        <v>2026</v>
      </c>
      <c r="B144" s="357">
        <v>7</v>
      </c>
      <c r="C144" s="14" t="s">
        <v>711</v>
      </c>
      <c r="D144" s="362" t="s">
        <v>716</v>
      </c>
      <c r="E144" s="363"/>
      <c r="F144" s="54">
        <v>46113</v>
      </c>
      <c r="G144" s="54">
        <v>46844</v>
      </c>
      <c r="H144" s="317" t="s">
        <v>276</v>
      </c>
      <c r="I144" s="82" t="s">
        <v>723</v>
      </c>
      <c r="J144" s="82" t="s">
        <v>724</v>
      </c>
      <c r="K144" s="65" t="s">
        <v>363</v>
      </c>
      <c r="L144" s="40" t="s">
        <v>385</v>
      </c>
      <c r="M144" s="49">
        <v>175000</v>
      </c>
      <c r="N144" s="354">
        <f>SUM(M144:M150)</f>
        <v>678799.6</v>
      </c>
    </row>
    <row r="145" spans="1:14" s="13" customFormat="1" ht="50.1" customHeight="1" x14ac:dyDescent="0.25">
      <c r="A145" s="358"/>
      <c r="B145" s="358"/>
      <c r="C145" s="15" t="s">
        <v>700</v>
      </c>
      <c r="D145" s="349" t="s">
        <v>717</v>
      </c>
      <c r="E145" s="348"/>
      <c r="F145" s="55">
        <v>46077</v>
      </c>
      <c r="G145" s="55">
        <v>46442</v>
      </c>
      <c r="H145" s="229" t="s">
        <v>276</v>
      </c>
      <c r="I145" s="81" t="s">
        <v>454</v>
      </c>
      <c r="J145" s="187" t="s">
        <v>455</v>
      </c>
      <c r="K145" s="61" t="s">
        <v>495</v>
      </c>
      <c r="L145" s="41" t="s">
        <v>7</v>
      </c>
      <c r="M145" s="47">
        <v>100000</v>
      </c>
      <c r="N145" s="355"/>
    </row>
    <row r="146" spans="1:14" s="13" customFormat="1" ht="59.25" customHeight="1" x14ac:dyDescent="0.25">
      <c r="A146" s="358"/>
      <c r="B146" s="358"/>
      <c r="C146" s="15" t="s">
        <v>699</v>
      </c>
      <c r="D146" s="349" t="s">
        <v>718</v>
      </c>
      <c r="E146" s="348"/>
      <c r="F146" s="55">
        <v>46077</v>
      </c>
      <c r="G146" s="55">
        <v>46442</v>
      </c>
      <c r="H146" s="229" t="s">
        <v>276</v>
      </c>
      <c r="I146" s="99" t="s">
        <v>489</v>
      </c>
      <c r="J146" s="337" t="s">
        <v>251</v>
      </c>
      <c r="K146" s="338" t="s">
        <v>365</v>
      </c>
      <c r="L146" s="183" t="s">
        <v>7</v>
      </c>
      <c r="M146" s="230">
        <v>100000</v>
      </c>
      <c r="N146" s="355"/>
    </row>
    <row r="147" spans="1:14" s="13" customFormat="1" ht="50.1" customHeight="1" x14ac:dyDescent="0.25">
      <c r="A147" s="358"/>
      <c r="B147" s="358"/>
      <c r="C147" s="15" t="s">
        <v>712</v>
      </c>
      <c r="D147" s="349" t="s">
        <v>719</v>
      </c>
      <c r="E147" s="348"/>
      <c r="F147" s="55">
        <v>46121</v>
      </c>
      <c r="G147" s="55">
        <v>46486</v>
      </c>
      <c r="H147" s="229" t="s">
        <v>276</v>
      </c>
      <c r="I147" s="81" t="s">
        <v>725</v>
      </c>
      <c r="J147" s="81" t="s">
        <v>730</v>
      </c>
      <c r="K147" s="63" t="s">
        <v>729</v>
      </c>
      <c r="L147" s="41" t="s">
        <v>7</v>
      </c>
      <c r="M147" s="47">
        <v>100000</v>
      </c>
      <c r="N147" s="355"/>
    </row>
    <row r="148" spans="1:14" s="13" customFormat="1" ht="50.1" customHeight="1" x14ac:dyDescent="0.25">
      <c r="A148" s="358"/>
      <c r="B148" s="358"/>
      <c r="C148" s="17" t="s">
        <v>713</v>
      </c>
      <c r="D148" s="349" t="s">
        <v>720</v>
      </c>
      <c r="E148" s="348"/>
      <c r="F148" s="180">
        <v>46118</v>
      </c>
      <c r="G148" s="180">
        <v>46483</v>
      </c>
      <c r="H148" s="229" t="s">
        <v>276</v>
      </c>
      <c r="I148" s="181" t="s">
        <v>726</v>
      </c>
      <c r="J148" s="181" t="s">
        <v>526</v>
      </c>
      <c r="K148" s="182" t="s">
        <v>365</v>
      </c>
      <c r="L148" s="183" t="s">
        <v>7</v>
      </c>
      <c r="M148" s="184">
        <v>3800</v>
      </c>
      <c r="N148" s="355"/>
    </row>
    <row r="149" spans="1:14" s="13" customFormat="1" ht="50.1" customHeight="1" x14ac:dyDescent="0.25">
      <c r="A149" s="358"/>
      <c r="B149" s="358"/>
      <c r="C149" s="17" t="s">
        <v>714</v>
      </c>
      <c r="D149" s="349" t="s">
        <v>721</v>
      </c>
      <c r="E149" s="348"/>
      <c r="F149" s="55">
        <v>46118</v>
      </c>
      <c r="G149" s="55">
        <v>46483</v>
      </c>
      <c r="H149" s="229" t="s">
        <v>276</v>
      </c>
      <c r="I149" s="81" t="s">
        <v>727</v>
      </c>
      <c r="J149" s="81" t="s">
        <v>245</v>
      </c>
      <c r="K149" s="63" t="s">
        <v>728</v>
      </c>
      <c r="L149" s="41" t="s">
        <v>7</v>
      </c>
      <c r="M149" s="47">
        <v>99999.6</v>
      </c>
      <c r="N149" s="355"/>
    </row>
    <row r="150" spans="1:14" s="13" customFormat="1" ht="50.1" customHeight="1" thickBot="1" x14ac:dyDescent="0.3">
      <c r="A150" s="359"/>
      <c r="B150" s="359"/>
      <c r="C150" s="19" t="s">
        <v>715</v>
      </c>
      <c r="D150" s="350" t="s">
        <v>722</v>
      </c>
      <c r="E150" s="351"/>
      <c r="F150" s="56">
        <v>46121</v>
      </c>
      <c r="G150" s="56">
        <v>46486</v>
      </c>
      <c r="H150" s="288" t="s">
        <v>276</v>
      </c>
      <c r="I150" s="70" t="s">
        <v>731</v>
      </c>
      <c r="J150" s="70" t="s">
        <v>295</v>
      </c>
      <c r="K150" s="57" t="s">
        <v>457</v>
      </c>
      <c r="L150" s="42" t="s">
        <v>7</v>
      </c>
      <c r="M150" s="48">
        <v>100000</v>
      </c>
      <c r="N150" s="356"/>
    </row>
    <row r="151" spans="1:14" s="78" customFormat="1" ht="50.1" customHeight="1" thickBot="1" x14ac:dyDescent="0.3">
      <c r="A151" s="133" t="s">
        <v>0</v>
      </c>
      <c r="B151" s="79">
        <f>SUM(B5:B150)</f>
        <v>146</v>
      </c>
      <c r="C151" s="378" t="s">
        <v>503</v>
      </c>
      <c r="D151" s="379"/>
      <c r="E151" s="379"/>
      <c r="F151" s="379"/>
      <c r="G151" s="379"/>
      <c r="H151" s="379"/>
      <c r="I151" s="379"/>
      <c r="J151" s="379"/>
      <c r="K151" s="379"/>
      <c r="L151" s="380"/>
      <c r="M151" s="273">
        <f>SUM(M5:M150)</f>
        <v>60254524.890000001</v>
      </c>
      <c r="N151" s="87">
        <f>SUM(N5:N150)</f>
        <v>60254524.890000001</v>
      </c>
    </row>
    <row r="152" spans="1:14" ht="16.5" thickBot="1" x14ac:dyDescent="0.3"/>
    <row r="153" spans="1:14" ht="30" customHeight="1" thickBot="1" x14ac:dyDescent="0.45">
      <c r="A153" s="375" t="s">
        <v>704</v>
      </c>
      <c r="B153" s="376"/>
      <c r="C153" s="376"/>
      <c r="D153" s="376"/>
      <c r="E153" s="376"/>
      <c r="F153" s="376"/>
      <c r="G153" s="376"/>
      <c r="H153" s="376"/>
      <c r="I153" s="376"/>
      <c r="J153" s="376"/>
      <c r="K153" s="376"/>
      <c r="L153" s="376"/>
      <c r="M153" s="376"/>
      <c r="N153" s="377"/>
    </row>
    <row r="154" spans="1:14" ht="53.25" customHeight="1" thickBot="1" x14ac:dyDescent="0.3">
      <c r="A154" s="392" t="s">
        <v>602</v>
      </c>
      <c r="B154" s="393"/>
      <c r="C154" s="393"/>
      <c r="D154" s="393"/>
      <c r="E154" s="393"/>
      <c r="F154" s="393"/>
      <c r="G154" s="393"/>
      <c r="H154" s="393"/>
      <c r="I154" s="393"/>
      <c r="J154" s="393"/>
      <c r="K154" s="393"/>
      <c r="L154" s="393"/>
      <c r="M154" s="393"/>
      <c r="N154" s="394"/>
    </row>
    <row r="155" spans="1:14" s="244" customFormat="1" ht="105" x14ac:dyDescent="0.25">
      <c r="A155" s="383" t="s">
        <v>473</v>
      </c>
      <c r="B155" s="384"/>
      <c r="C155" s="385"/>
      <c r="D155" s="247" t="s">
        <v>13</v>
      </c>
      <c r="E155" s="247" t="s">
        <v>603</v>
      </c>
      <c r="F155" s="247" t="s">
        <v>7</v>
      </c>
      <c r="G155" s="247" t="s">
        <v>50</v>
      </c>
      <c r="H155" s="247" t="s">
        <v>5</v>
      </c>
      <c r="I155" s="247" t="s">
        <v>385</v>
      </c>
      <c r="J155" s="247" t="s">
        <v>85</v>
      </c>
      <c r="K155" s="247" t="s">
        <v>705</v>
      </c>
      <c r="L155" s="247" t="s">
        <v>706</v>
      </c>
      <c r="M155" s="247" t="s">
        <v>491</v>
      </c>
      <c r="N155" s="247" t="s">
        <v>0</v>
      </c>
    </row>
    <row r="156" spans="1:14" s="244" customFormat="1" ht="39.950000000000003" customHeight="1" x14ac:dyDescent="0.25">
      <c r="A156" s="386">
        <v>2010</v>
      </c>
      <c r="B156" s="387"/>
      <c r="C156" s="388"/>
      <c r="D156" s="248"/>
      <c r="E156" s="248"/>
      <c r="F156" s="248">
        <v>1</v>
      </c>
      <c r="G156" s="248"/>
      <c r="H156" s="248">
        <v>1</v>
      </c>
      <c r="I156" s="248"/>
      <c r="J156" s="248">
        <v>1</v>
      </c>
      <c r="K156" s="248"/>
      <c r="L156" s="248"/>
      <c r="M156" s="248"/>
      <c r="N156" s="252">
        <f t="shared" ref="N156:N168" si="0">D156+F156+G156+H156+I156+J156+K156+L156+M156</f>
        <v>3</v>
      </c>
    </row>
    <row r="157" spans="1:14" s="244" customFormat="1" ht="39.950000000000003" customHeight="1" x14ac:dyDescent="0.25">
      <c r="A157" s="389">
        <v>2012</v>
      </c>
      <c r="B157" s="390"/>
      <c r="C157" s="391"/>
      <c r="D157" s="249"/>
      <c r="E157" s="249"/>
      <c r="F157" s="249">
        <v>2</v>
      </c>
      <c r="G157" s="249"/>
      <c r="H157" s="249"/>
      <c r="I157" s="249"/>
      <c r="J157" s="249">
        <v>1</v>
      </c>
      <c r="K157" s="249"/>
      <c r="L157" s="249"/>
      <c r="M157" s="249"/>
      <c r="N157" s="253">
        <f t="shared" si="0"/>
        <v>3</v>
      </c>
    </row>
    <row r="158" spans="1:14" s="244" customFormat="1" ht="39.950000000000003" customHeight="1" x14ac:dyDescent="0.25">
      <c r="A158" s="386">
        <v>2013</v>
      </c>
      <c r="B158" s="387"/>
      <c r="C158" s="388"/>
      <c r="D158" s="248">
        <v>1</v>
      </c>
      <c r="E158" s="248"/>
      <c r="F158" s="248">
        <v>5</v>
      </c>
      <c r="G158" s="248"/>
      <c r="H158" s="248">
        <v>6</v>
      </c>
      <c r="I158" s="248"/>
      <c r="J158" s="248">
        <v>3</v>
      </c>
      <c r="K158" s="248"/>
      <c r="L158" s="248"/>
      <c r="M158" s="248"/>
      <c r="N158" s="252">
        <f t="shared" si="0"/>
        <v>15</v>
      </c>
    </row>
    <row r="159" spans="1:14" s="244" customFormat="1" ht="39.950000000000003" customHeight="1" x14ac:dyDescent="0.25">
      <c r="A159" s="389">
        <v>2014</v>
      </c>
      <c r="B159" s="390"/>
      <c r="C159" s="391"/>
      <c r="D159" s="249">
        <v>4</v>
      </c>
      <c r="E159" s="249"/>
      <c r="F159" s="249"/>
      <c r="G159" s="249">
        <v>2</v>
      </c>
      <c r="H159" s="249"/>
      <c r="I159" s="249"/>
      <c r="J159" s="249"/>
      <c r="K159" s="249"/>
      <c r="L159" s="249"/>
      <c r="M159" s="249"/>
      <c r="N159" s="253">
        <f t="shared" si="0"/>
        <v>6</v>
      </c>
    </row>
    <row r="160" spans="1:14" s="244" customFormat="1" ht="39.950000000000003" customHeight="1" x14ac:dyDescent="0.25">
      <c r="A160" s="386">
        <v>2015</v>
      </c>
      <c r="B160" s="387"/>
      <c r="C160" s="388"/>
      <c r="D160" s="248">
        <v>1</v>
      </c>
      <c r="E160" s="248"/>
      <c r="F160" s="248">
        <v>1</v>
      </c>
      <c r="G160" s="248">
        <v>3</v>
      </c>
      <c r="H160" s="248">
        <v>2</v>
      </c>
      <c r="I160" s="248"/>
      <c r="J160" s="248"/>
      <c r="K160" s="248"/>
      <c r="L160" s="248"/>
      <c r="M160" s="248"/>
      <c r="N160" s="252">
        <f t="shared" si="0"/>
        <v>7</v>
      </c>
    </row>
    <row r="161" spans="1:14" s="244" customFormat="1" ht="39.950000000000003" customHeight="1" x14ac:dyDescent="0.25">
      <c r="A161" s="389">
        <v>2016</v>
      </c>
      <c r="B161" s="390"/>
      <c r="C161" s="391"/>
      <c r="D161" s="249"/>
      <c r="E161" s="249"/>
      <c r="F161" s="249">
        <v>2</v>
      </c>
      <c r="G161" s="249">
        <v>2</v>
      </c>
      <c r="H161" s="249"/>
      <c r="I161" s="249"/>
      <c r="J161" s="249"/>
      <c r="K161" s="249"/>
      <c r="L161" s="249"/>
      <c r="M161" s="249"/>
      <c r="N161" s="253">
        <f t="shared" si="0"/>
        <v>4</v>
      </c>
    </row>
    <row r="162" spans="1:14" s="244" customFormat="1" ht="39.950000000000003" customHeight="1" x14ac:dyDescent="0.25">
      <c r="A162" s="386">
        <v>2017</v>
      </c>
      <c r="B162" s="387"/>
      <c r="C162" s="388"/>
      <c r="D162" s="248">
        <v>3</v>
      </c>
      <c r="E162" s="248"/>
      <c r="F162" s="248"/>
      <c r="G162" s="248">
        <v>2</v>
      </c>
      <c r="H162" s="248"/>
      <c r="I162" s="248"/>
      <c r="J162" s="248"/>
      <c r="K162" s="248"/>
      <c r="L162" s="248"/>
      <c r="M162" s="248"/>
      <c r="N162" s="252">
        <f t="shared" si="0"/>
        <v>5</v>
      </c>
    </row>
    <row r="163" spans="1:14" s="244" customFormat="1" ht="39.950000000000003" customHeight="1" x14ac:dyDescent="0.25">
      <c r="A163" s="389">
        <v>2018</v>
      </c>
      <c r="B163" s="390"/>
      <c r="C163" s="391"/>
      <c r="D163" s="249">
        <v>3</v>
      </c>
      <c r="E163" s="249"/>
      <c r="F163" s="249">
        <v>2</v>
      </c>
      <c r="G163" s="249">
        <v>1</v>
      </c>
      <c r="H163" s="249">
        <v>2</v>
      </c>
      <c r="I163" s="249"/>
      <c r="J163" s="249">
        <v>1</v>
      </c>
      <c r="K163" s="249"/>
      <c r="L163" s="249"/>
      <c r="M163" s="249"/>
      <c r="N163" s="253">
        <f t="shared" si="0"/>
        <v>9</v>
      </c>
    </row>
    <row r="164" spans="1:14" s="244" customFormat="1" ht="39.950000000000003" customHeight="1" x14ac:dyDescent="0.25">
      <c r="A164" s="386">
        <v>2019</v>
      </c>
      <c r="B164" s="387"/>
      <c r="C164" s="388"/>
      <c r="D164" s="248"/>
      <c r="E164" s="248"/>
      <c r="F164" s="248">
        <v>3</v>
      </c>
      <c r="G164" s="248"/>
      <c r="H164" s="248">
        <v>2</v>
      </c>
      <c r="I164" s="248"/>
      <c r="J164" s="248"/>
      <c r="K164" s="248"/>
      <c r="L164" s="248"/>
      <c r="M164" s="248"/>
      <c r="N164" s="252">
        <f t="shared" si="0"/>
        <v>5</v>
      </c>
    </row>
    <row r="165" spans="1:14" s="244" customFormat="1" ht="39.950000000000003" customHeight="1" x14ac:dyDescent="0.25">
      <c r="A165" s="389">
        <v>2020</v>
      </c>
      <c r="B165" s="390"/>
      <c r="C165" s="391"/>
      <c r="D165" s="249">
        <v>1</v>
      </c>
      <c r="E165" s="249"/>
      <c r="F165" s="249">
        <v>3</v>
      </c>
      <c r="G165" s="249"/>
      <c r="H165" s="249">
        <v>1</v>
      </c>
      <c r="I165" s="249"/>
      <c r="J165" s="249"/>
      <c r="K165" s="249"/>
      <c r="L165" s="249"/>
      <c r="M165" s="249"/>
      <c r="N165" s="253">
        <f t="shared" si="0"/>
        <v>5</v>
      </c>
    </row>
    <row r="166" spans="1:14" s="244" customFormat="1" ht="39.950000000000003" customHeight="1" x14ac:dyDescent="0.25">
      <c r="A166" s="386">
        <v>2021</v>
      </c>
      <c r="B166" s="387"/>
      <c r="C166" s="388"/>
      <c r="D166" s="248">
        <v>2</v>
      </c>
      <c r="E166" s="248"/>
      <c r="F166" s="248">
        <v>7</v>
      </c>
      <c r="G166" s="248"/>
      <c r="H166" s="248"/>
      <c r="I166" s="248"/>
      <c r="J166" s="248"/>
      <c r="K166" s="248"/>
      <c r="L166" s="248"/>
      <c r="M166" s="248"/>
      <c r="N166" s="252">
        <f t="shared" si="0"/>
        <v>9</v>
      </c>
    </row>
    <row r="167" spans="1:14" s="244" customFormat="1" ht="39.950000000000003" customHeight="1" x14ac:dyDescent="0.25">
      <c r="A167" s="389">
        <v>2022</v>
      </c>
      <c r="B167" s="390"/>
      <c r="C167" s="391"/>
      <c r="D167" s="249">
        <v>1</v>
      </c>
      <c r="E167" s="249"/>
      <c r="F167" s="249">
        <v>4</v>
      </c>
      <c r="G167" s="249"/>
      <c r="H167" s="249"/>
      <c r="I167" s="249">
        <v>3</v>
      </c>
      <c r="J167" s="249"/>
      <c r="K167" s="249">
        <v>2</v>
      </c>
      <c r="L167" s="249"/>
      <c r="M167" s="249"/>
      <c r="N167" s="253">
        <f t="shared" si="0"/>
        <v>10</v>
      </c>
    </row>
    <row r="168" spans="1:14" s="244" customFormat="1" ht="39.950000000000003" customHeight="1" x14ac:dyDescent="0.25">
      <c r="A168" s="386">
        <v>2023</v>
      </c>
      <c r="B168" s="387"/>
      <c r="C168" s="388"/>
      <c r="D168" s="248">
        <v>4</v>
      </c>
      <c r="E168" s="248"/>
      <c r="F168" s="248">
        <v>10</v>
      </c>
      <c r="G168" s="248"/>
      <c r="H168" s="248"/>
      <c r="I168" s="248">
        <v>3</v>
      </c>
      <c r="J168" s="248"/>
      <c r="K168" s="248"/>
      <c r="L168" s="248"/>
      <c r="M168" s="248">
        <v>1</v>
      </c>
      <c r="N168" s="252">
        <f t="shared" si="0"/>
        <v>18</v>
      </c>
    </row>
    <row r="169" spans="1:14" s="244" customFormat="1" ht="39.950000000000003" customHeight="1" x14ac:dyDescent="0.25">
      <c r="A169" s="389">
        <v>2024</v>
      </c>
      <c r="B169" s="390"/>
      <c r="C169" s="391"/>
      <c r="D169" s="249">
        <v>4</v>
      </c>
      <c r="E169" s="249"/>
      <c r="F169" s="249">
        <v>6</v>
      </c>
      <c r="G169" s="249"/>
      <c r="H169" s="249"/>
      <c r="I169" s="249">
        <v>1</v>
      </c>
      <c r="J169" s="249"/>
      <c r="K169" s="249"/>
      <c r="L169" s="249"/>
      <c r="M169" s="249"/>
      <c r="N169" s="253">
        <f>D169+F169+G169+H169+I169+J169+K169+L169+M169</f>
        <v>11</v>
      </c>
    </row>
    <row r="170" spans="1:14" s="244" customFormat="1" ht="39.950000000000003" customHeight="1" x14ac:dyDescent="0.25">
      <c r="A170" s="386">
        <v>2025</v>
      </c>
      <c r="B170" s="387"/>
      <c r="C170" s="388"/>
      <c r="D170" s="341">
        <v>3</v>
      </c>
      <c r="E170" s="341">
        <v>1</v>
      </c>
      <c r="F170" s="341">
        <v>12</v>
      </c>
      <c r="G170" s="341"/>
      <c r="H170" s="341">
        <v>3</v>
      </c>
      <c r="I170" s="341">
        <v>2</v>
      </c>
      <c r="J170" s="341">
        <v>5</v>
      </c>
      <c r="K170" s="341"/>
      <c r="L170" s="341">
        <v>1</v>
      </c>
      <c r="M170" s="341">
        <v>2</v>
      </c>
      <c r="N170" s="252">
        <f>D170+E170+F170+G170+H170+I170+J170+K170+L170+M170</f>
        <v>29</v>
      </c>
    </row>
    <row r="171" spans="1:14" s="244" customFormat="1" ht="39.950000000000003" customHeight="1" x14ac:dyDescent="0.25">
      <c r="A171" s="386">
        <v>2026</v>
      </c>
      <c r="B171" s="387"/>
      <c r="C171" s="388"/>
      <c r="D171" s="341"/>
      <c r="E171" s="341"/>
      <c r="F171" s="341">
        <v>6</v>
      </c>
      <c r="G171" s="341"/>
      <c r="H171" s="341"/>
      <c r="I171" s="341">
        <v>1</v>
      </c>
      <c r="J171" s="341"/>
      <c r="K171" s="341"/>
      <c r="L171" s="341"/>
      <c r="M171" s="341"/>
      <c r="N171" s="252">
        <f>D171+E171+F171+G171+H171+I171+J171+K171+L171+M171</f>
        <v>7</v>
      </c>
    </row>
    <row r="172" spans="1:14" s="250" customFormat="1" ht="39.950000000000003" customHeight="1" x14ac:dyDescent="0.25">
      <c r="A172" s="395" t="s">
        <v>0</v>
      </c>
      <c r="B172" s="396"/>
      <c r="C172" s="397"/>
      <c r="D172" s="251">
        <f>SUM(D156:D171)</f>
        <v>27</v>
      </c>
      <c r="E172" s="251">
        <f t="shared" ref="E172:M172" si="1">SUM(E156:E171)</f>
        <v>1</v>
      </c>
      <c r="F172" s="251">
        <f t="shared" si="1"/>
        <v>64</v>
      </c>
      <c r="G172" s="251">
        <f t="shared" si="1"/>
        <v>10</v>
      </c>
      <c r="H172" s="251">
        <f t="shared" si="1"/>
        <v>17</v>
      </c>
      <c r="I172" s="251">
        <f t="shared" si="1"/>
        <v>10</v>
      </c>
      <c r="J172" s="251">
        <f t="shared" si="1"/>
        <v>11</v>
      </c>
      <c r="K172" s="251">
        <f t="shared" si="1"/>
        <v>2</v>
      </c>
      <c r="L172" s="251">
        <f t="shared" si="1"/>
        <v>1</v>
      </c>
      <c r="M172" s="251">
        <f t="shared" si="1"/>
        <v>3</v>
      </c>
      <c r="N172" s="251">
        <f>SUM(N156:N171)</f>
        <v>146</v>
      </c>
    </row>
    <row r="173" spans="1:14" s="245" customFormat="1" x14ac:dyDescent="0.25">
      <c r="H173" s="246"/>
    </row>
    <row r="174" spans="1:14" s="245" customFormat="1" x14ac:dyDescent="0.25">
      <c r="H174" s="246"/>
    </row>
    <row r="175" spans="1:14" s="245" customFormat="1" x14ac:dyDescent="0.25">
      <c r="H175" s="246"/>
    </row>
    <row r="176" spans="1:14" s="245" customFormat="1" x14ac:dyDescent="0.25">
      <c r="H176" s="246"/>
    </row>
    <row r="177" spans="8:8" s="245" customFormat="1" x14ac:dyDescent="0.25">
      <c r="H177" s="246"/>
    </row>
    <row r="178" spans="8:8" s="245" customFormat="1" x14ac:dyDescent="0.25">
      <c r="H178" s="246"/>
    </row>
    <row r="179" spans="8:8" s="245" customFormat="1" x14ac:dyDescent="0.25">
      <c r="H179" s="246"/>
    </row>
    <row r="180" spans="8:8" s="245" customFormat="1" x14ac:dyDescent="0.25">
      <c r="H180" s="246"/>
    </row>
    <row r="181" spans="8:8" s="245" customFormat="1" x14ac:dyDescent="0.25">
      <c r="H181" s="246"/>
    </row>
    <row r="182" spans="8:8" s="245" customFormat="1" x14ac:dyDescent="0.25">
      <c r="H182" s="246"/>
    </row>
    <row r="183" spans="8:8" s="245" customFormat="1" x14ac:dyDescent="0.25">
      <c r="H183" s="246"/>
    </row>
    <row r="184" spans="8:8" s="245" customFormat="1" x14ac:dyDescent="0.25">
      <c r="H184" s="246"/>
    </row>
    <row r="185" spans="8:8" s="245" customFormat="1" x14ac:dyDescent="0.25">
      <c r="H185" s="246"/>
    </row>
    <row r="186" spans="8:8" s="245" customFormat="1" x14ac:dyDescent="0.25">
      <c r="H186" s="246"/>
    </row>
    <row r="187" spans="8:8" s="245" customFormat="1" x14ac:dyDescent="0.25">
      <c r="H187" s="246"/>
    </row>
    <row r="188" spans="8:8" s="245" customFormat="1" x14ac:dyDescent="0.25">
      <c r="H188" s="246"/>
    </row>
    <row r="189" spans="8:8" s="245" customFormat="1" x14ac:dyDescent="0.25">
      <c r="H189" s="246"/>
    </row>
    <row r="190" spans="8:8" s="245" customFormat="1" x14ac:dyDescent="0.25">
      <c r="H190" s="246"/>
    </row>
    <row r="191" spans="8:8" s="245" customFormat="1" x14ac:dyDescent="0.25">
      <c r="H191" s="246"/>
    </row>
    <row r="192" spans="8:8" s="245" customFormat="1" x14ac:dyDescent="0.25">
      <c r="H192" s="246"/>
    </row>
    <row r="193" spans="8:8" s="245" customFormat="1" x14ac:dyDescent="0.25">
      <c r="H193" s="246"/>
    </row>
    <row r="194" spans="8:8" s="245" customFormat="1" x14ac:dyDescent="0.25">
      <c r="H194" s="246"/>
    </row>
    <row r="195" spans="8:8" s="245" customFormat="1" x14ac:dyDescent="0.25">
      <c r="H195" s="246"/>
    </row>
    <row r="196" spans="8:8" s="245" customFormat="1" x14ac:dyDescent="0.25">
      <c r="H196" s="246"/>
    </row>
    <row r="197" spans="8:8" s="245" customFormat="1" x14ac:dyDescent="0.25">
      <c r="H197" s="246"/>
    </row>
    <row r="198" spans="8:8" s="245" customFormat="1" x14ac:dyDescent="0.25">
      <c r="H198" s="246"/>
    </row>
    <row r="199" spans="8:8" s="245" customFormat="1" x14ac:dyDescent="0.25">
      <c r="H199" s="246"/>
    </row>
    <row r="200" spans="8:8" s="245" customFormat="1" x14ac:dyDescent="0.25">
      <c r="H200" s="246"/>
    </row>
    <row r="201" spans="8:8" s="245" customFormat="1" x14ac:dyDescent="0.25">
      <c r="H201" s="246"/>
    </row>
    <row r="202" spans="8:8" s="245" customFormat="1" x14ac:dyDescent="0.25">
      <c r="H202" s="246"/>
    </row>
    <row r="203" spans="8:8" s="245" customFormat="1" x14ac:dyDescent="0.25">
      <c r="H203" s="246"/>
    </row>
    <row r="204" spans="8:8" s="245" customFormat="1" x14ac:dyDescent="0.25">
      <c r="H204" s="246"/>
    </row>
    <row r="205" spans="8:8" s="245" customFormat="1" x14ac:dyDescent="0.25">
      <c r="H205" s="246"/>
    </row>
    <row r="206" spans="8:8" s="245" customFormat="1" x14ac:dyDescent="0.25">
      <c r="H206" s="246"/>
    </row>
    <row r="207" spans="8:8" s="245" customFormat="1" x14ac:dyDescent="0.25">
      <c r="H207" s="246"/>
    </row>
    <row r="208" spans="8:8" s="245" customFormat="1" x14ac:dyDescent="0.25">
      <c r="H208" s="246"/>
    </row>
    <row r="209" spans="8:8" s="245" customFormat="1" x14ac:dyDescent="0.25">
      <c r="H209" s="246"/>
    </row>
    <row r="210" spans="8:8" s="245" customFormat="1" x14ac:dyDescent="0.25">
      <c r="H210" s="246"/>
    </row>
  </sheetData>
  <autoFilter ref="A4:N151" xr:uid="{00000000-0009-0000-0000-000000000000}"/>
  <mergeCells count="220">
    <mergeCell ref="A144:A150"/>
    <mergeCell ref="B144:B150"/>
    <mergeCell ref="D144:E144"/>
    <mergeCell ref="N144:N150"/>
    <mergeCell ref="D145:E145"/>
    <mergeCell ref="D147:E147"/>
    <mergeCell ref="D148:E148"/>
    <mergeCell ref="D149:E149"/>
    <mergeCell ref="D150:E150"/>
    <mergeCell ref="D146:E146"/>
    <mergeCell ref="D142:E142"/>
    <mergeCell ref="A115:A143"/>
    <mergeCell ref="B115:B143"/>
    <mergeCell ref="N115:N143"/>
    <mergeCell ref="D143:E143"/>
    <mergeCell ref="D100:E100"/>
    <mergeCell ref="D101:E101"/>
    <mergeCell ref="D102:E102"/>
    <mergeCell ref="D103:E103"/>
    <mergeCell ref="D104:E104"/>
    <mergeCell ref="D140:E140"/>
    <mergeCell ref="D141:E141"/>
    <mergeCell ref="N104:N114"/>
    <mergeCell ref="A104:A114"/>
    <mergeCell ref="B104:B114"/>
    <mergeCell ref="D105:E105"/>
    <mergeCell ref="D106:E106"/>
    <mergeCell ref="D107:E107"/>
    <mergeCell ref="D108:E108"/>
    <mergeCell ref="D109:E109"/>
    <mergeCell ref="D110:E110"/>
    <mergeCell ref="D4:E4"/>
    <mergeCell ref="D135:E135"/>
    <mergeCell ref="D136:E136"/>
    <mergeCell ref="D137:E137"/>
    <mergeCell ref="D138:E138"/>
    <mergeCell ref="D139:E139"/>
    <mergeCell ref="D130:E130"/>
    <mergeCell ref="D131:E131"/>
    <mergeCell ref="D132:E132"/>
    <mergeCell ref="D133:E133"/>
    <mergeCell ref="D134:E134"/>
    <mergeCell ref="D125:E125"/>
    <mergeCell ref="D126:E126"/>
    <mergeCell ref="D127:E127"/>
    <mergeCell ref="D128:E128"/>
    <mergeCell ref="D129:E129"/>
    <mergeCell ref="D120:E120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63:E63"/>
    <mergeCell ref="D64:E6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74:E74"/>
    <mergeCell ref="D35:E35"/>
    <mergeCell ref="D36:E36"/>
    <mergeCell ref="D37:E37"/>
    <mergeCell ref="D38:E38"/>
    <mergeCell ref="D39:E39"/>
    <mergeCell ref="D55:E55"/>
    <mergeCell ref="D56:E56"/>
    <mergeCell ref="D57:E57"/>
    <mergeCell ref="D58:E58"/>
    <mergeCell ref="D50:E50"/>
    <mergeCell ref="D51:E51"/>
    <mergeCell ref="D52:E52"/>
    <mergeCell ref="D53:E53"/>
    <mergeCell ref="D54:E54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8:E8"/>
    <mergeCell ref="D9:E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A155:C155"/>
    <mergeCell ref="A156:C156"/>
    <mergeCell ref="A157:C157"/>
    <mergeCell ref="A154:N154"/>
    <mergeCell ref="A158:C158"/>
    <mergeCell ref="A159:C159"/>
    <mergeCell ref="A172:C172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B43:B47"/>
    <mergeCell ref="N43:N47"/>
    <mergeCell ref="A57:A61"/>
    <mergeCell ref="D40:E40"/>
    <mergeCell ref="D41:E41"/>
    <mergeCell ref="D42:E42"/>
    <mergeCell ref="D43:E43"/>
    <mergeCell ref="D44:E44"/>
    <mergeCell ref="A153:N153"/>
    <mergeCell ref="C151:L151"/>
    <mergeCell ref="D45:E45"/>
    <mergeCell ref="D46:E46"/>
    <mergeCell ref="D47:E47"/>
    <mergeCell ref="D48:E48"/>
    <mergeCell ref="D49:E49"/>
    <mergeCell ref="D59:E59"/>
    <mergeCell ref="D65:E65"/>
    <mergeCell ref="D66:E66"/>
    <mergeCell ref="D67:E67"/>
    <mergeCell ref="D68:E68"/>
    <mergeCell ref="D69:E69"/>
    <mergeCell ref="D60:E60"/>
    <mergeCell ref="D61:E61"/>
    <mergeCell ref="D62:E62"/>
    <mergeCell ref="A76:A85"/>
    <mergeCell ref="B76:B85"/>
    <mergeCell ref="B5:B7"/>
    <mergeCell ref="N76:N85"/>
    <mergeCell ref="A86:A103"/>
    <mergeCell ref="B86:B103"/>
    <mergeCell ref="N86:N103"/>
    <mergeCell ref="B57:B61"/>
    <mergeCell ref="A62:A66"/>
    <mergeCell ref="B62:B66"/>
    <mergeCell ref="N57:N61"/>
    <mergeCell ref="N62:N66"/>
    <mergeCell ref="N5:N7"/>
    <mergeCell ref="J67:K67"/>
    <mergeCell ref="A67:A75"/>
    <mergeCell ref="B67:B75"/>
    <mergeCell ref="N67:N75"/>
    <mergeCell ref="A48:A56"/>
    <mergeCell ref="A39:A42"/>
    <mergeCell ref="B39:B42"/>
    <mergeCell ref="N39:N42"/>
    <mergeCell ref="B48:B56"/>
    <mergeCell ref="N48:N56"/>
    <mergeCell ref="A43:A47"/>
    <mergeCell ref="A1:N1"/>
    <mergeCell ref="A2:N2"/>
    <mergeCell ref="A3:N3"/>
    <mergeCell ref="N32:N38"/>
    <mergeCell ref="A8:A10"/>
    <mergeCell ref="B8:B10"/>
    <mergeCell ref="N8:N10"/>
    <mergeCell ref="A11:A25"/>
    <mergeCell ref="B11:B25"/>
    <mergeCell ref="N11:N25"/>
    <mergeCell ref="A26:A31"/>
    <mergeCell ref="B26:B31"/>
    <mergeCell ref="N26:N31"/>
    <mergeCell ref="B32:B38"/>
    <mergeCell ref="A5:A7"/>
    <mergeCell ref="A32:A38"/>
    <mergeCell ref="D10:E10"/>
    <mergeCell ref="D11:E11"/>
    <mergeCell ref="D12:E12"/>
    <mergeCell ref="D13:E13"/>
    <mergeCell ref="D14:E14"/>
    <mergeCell ref="D5:E5"/>
    <mergeCell ref="D6:E6"/>
    <mergeCell ref="D7:E7"/>
    <mergeCell ref="D122:E122"/>
    <mergeCell ref="D123:E123"/>
    <mergeCell ref="D124:E124"/>
    <mergeCell ref="D111:E111"/>
    <mergeCell ref="D112:E112"/>
    <mergeCell ref="D113:E113"/>
    <mergeCell ref="D114:E114"/>
    <mergeCell ref="D116:E116"/>
    <mergeCell ref="D117:E117"/>
    <mergeCell ref="D118:E118"/>
    <mergeCell ref="D119:E119"/>
    <mergeCell ref="D121:E121"/>
    <mergeCell ref="D115:E115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  <ignoredErrors>
    <ignoredError sqref="C98" numberStoredAsText="1"/>
    <ignoredError sqref="N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20"/>
  <sheetViews>
    <sheetView zoomScale="80" zoomScaleNormal="80" workbookViewId="0">
      <selection activeCell="F11" sqref="F11"/>
    </sheetView>
  </sheetViews>
  <sheetFormatPr defaultRowHeight="15" x14ac:dyDescent="0.25"/>
  <cols>
    <col min="1" max="1" width="28.28515625" customWidth="1"/>
    <col min="2" max="2" width="18" customWidth="1"/>
    <col min="3" max="3" width="19.42578125" bestFit="1" customWidth="1"/>
    <col min="4" max="4" width="17.85546875" customWidth="1"/>
    <col min="5" max="5" width="41.28515625" customWidth="1"/>
    <col min="6" max="6" width="21.5703125" customWidth="1"/>
    <col min="7" max="7" width="18.7109375" customWidth="1"/>
    <col min="8" max="8" width="17.7109375" customWidth="1"/>
    <col min="9" max="9" width="32.7109375" customWidth="1"/>
    <col min="10" max="11" width="25.7109375" customWidth="1"/>
    <col min="12" max="12" width="22.7109375" customWidth="1"/>
    <col min="13" max="14" width="17.7109375" customWidth="1"/>
  </cols>
  <sheetData>
    <row r="1" spans="1:14" s="4" customFormat="1" ht="30" customHeight="1" thickBot="1" x14ac:dyDescent="0.25">
      <c r="A1" s="407" t="s">
        <v>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2" customFormat="1" ht="30" customHeight="1" thickBot="1" x14ac:dyDescent="0.3">
      <c r="A2" s="407" t="s">
        <v>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</row>
    <row r="3" spans="1:14" s="2" customFormat="1" ht="30" customHeight="1" thickBot="1" x14ac:dyDescent="0.3">
      <c r="A3" s="409" t="s">
        <v>331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4" s="5" customFormat="1" ht="48" thickBot="1" x14ac:dyDescent="0.3">
      <c r="A4" s="136" t="s">
        <v>303</v>
      </c>
      <c r="B4" s="136" t="s">
        <v>3</v>
      </c>
      <c r="C4" s="137" t="s">
        <v>17</v>
      </c>
      <c r="D4" s="136" t="s">
        <v>37</v>
      </c>
      <c r="E4" s="137" t="s">
        <v>18</v>
      </c>
      <c r="F4" s="136" t="s">
        <v>129</v>
      </c>
      <c r="G4" s="137" t="s">
        <v>130</v>
      </c>
      <c r="H4" s="136" t="s">
        <v>274</v>
      </c>
      <c r="I4" s="137" t="s">
        <v>36</v>
      </c>
      <c r="J4" s="136" t="s">
        <v>117</v>
      </c>
      <c r="K4" s="137" t="s">
        <v>170</v>
      </c>
      <c r="L4" s="136" t="s">
        <v>19</v>
      </c>
      <c r="M4" s="137" t="s">
        <v>115</v>
      </c>
      <c r="N4" s="136" t="s">
        <v>114</v>
      </c>
    </row>
    <row r="5" spans="1:14" s="5" customFormat="1" ht="117" customHeight="1" thickBot="1" x14ac:dyDescent="0.3">
      <c r="A5" s="170" t="s">
        <v>328</v>
      </c>
      <c r="B5" s="170" t="s">
        <v>329</v>
      </c>
      <c r="C5" s="171">
        <v>1</v>
      </c>
      <c r="D5" s="170" t="s">
        <v>105</v>
      </c>
      <c r="E5" s="172" t="s">
        <v>106</v>
      </c>
      <c r="F5" s="170">
        <v>2017</v>
      </c>
      <c r="G5" s="171" t="s">
        <v>543</v>
      </c>
      <c r="H5" s="170" t="s">
        <v>330</v>
      </c>
      <c r="I5" s="171" t="s">
        <v>472</v>
      </c>
      <c r="J5" s="170" t="s">
        <v>311</v>
      </c>
      <c r="K5" s="170" t="s">
        <v>311</v>
      </c>
      <c r="L5" s="170" t="s">
        <v>331</v>
      </c>
      <c r="M5" s="166">
        <f>J19</f>
        <v>140610000</v>
      </c>
      <c r="N5" s="166">
        <f>F19</f>
        <v>0</v>
      </c>
    </row>
    <row r="6" spans="1:14" ht="30" customHeight="1" thickBot="1" x14ac:dyDescent="0.45">
      <c r="A6" s="375" t="s">
        <v>704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7"/>
    </row>
    <row r="7" spans="1:14" s="5" customFormat="1" ht="16.5" customHeight="1" thickBot="1" x14ac:dyDescent="0.3">
      <c r="A7" s="167"/>
      <c r="B7" s="167"/>
      <c r="C7" s="167"/>
      <c r="D7" s="167"/>
      <c r="E7" s="168"/>
      <c r="F7" s="167"/>
      <c r="G7" s="167"/>
      <c r="H7" s="167"/>
      <c r="I7" s="167"/>
      <c r="J7" s="167"/>
      <c r="K7" s="167"/>
      <c r="L7" s="167"/>
      <c r="M7" s="169"/>
      <c r="N7" s="167"/>
    </row>
    <row r="8" spans="1:14" s="80" customFormat="1" ht="50.1" customHeight="1" thickBot="1" x14ac:dyDescent="0.3">
      <c r="A8" s="264"/>
      <c r="B8" s="264"/>
      <c r="C8" s="264"/>
      <c r="D8" s="264"/>
      <c r="E8" s="264"/>
      <c r="F8" s="264"/>
      <c r="G8" s="264"/>
      <c r="H8" s="265"/>
      <c r="I8" s="266" t="s">
        <v>505</v>
      </c>
      <c r="J8" s="267" t="s">
        <v>504</v>
      </c>
      <c r="K8" s="266" t="s">
        <v>114</v>
      </c>
      <c r="L8" s="167"/>
      <c r="M8" s="207"/>
      <c r="N8" s="167"/>
    </row>
    <row r="9" spans="1:14" s="80" customFormat="1" ht="50.1" customHeight="1" x14ac:dyDescent="0.25">
      <c r="A9" s="167"/>
      <c r="B9" s="173"/>
      <c r="C9" s="167"/>
      <c r="D9" s="167"/>
      <c r="E9" s="167"/>
      <c r="F9" s="167"/>
      <c r="G9" s="167"/>
      <c r="H9" s="167"/>
      <c r="I9" s="259">
        <v>2017</v>
      </c>
      <c r="J9" s="258">
        <v>5500000</v>
      </c>
      <c r="K9" s="259">
        <v>0</v>
      </c>
      <c r="L9" s="167"/>
      <c r="M9" s="207"/>
      <c r="N9" s="167"/>
    </row>
    <row r="10" spans="1:14" s="80" customFormat="1" ht="50.1" customHeight="1" x14ac:dyDescent="0.25">
      <c r="A10" s="263"/>
      <c r="B10" s="173"/>
      <c r="C10" s="174"/>
      <c r="D10" s="173"/>
      <c r="E10" s="173"/>
      <c r="F10" s="174"/>
      <c r="G10" s="173"/>
      <c r="H10" s="173"/>
      <c r="I10" s="257">
        <v>2018</v>
      </c>
      <c r="J10" s="258">
        <v>9500000</v>
      </c>
      <c r="K10" s="262">
        <v>4578002.29</v>
      </c>
      <c r="L10" s="173"/>
      <c r="M10" s="174"/>
      <c r="N10" s="174"/>
    </row>
    <row r="11" spans="1:14" s="80" customFormat="1" ht="50.1" customHeight="1" x14ac:dyDescent="0.25">
      <c r="A11" s="263"/>
      <c r="B11" s="173"/>
      <c r="C11" s="173"/>
      <c r="D11" s="173"/>
      <c r="E11" s="173"/>
      <c r="F11" s="173"/>
      <c r="G11" s="173"/>
      <c r="H11" s="173"/>
      <c r="I11" s="256">
        <v>2019</v>
      </c>
      <c r="J11" s="258">
        <v>10000</v>
      </c>
      <c r="K11" s="255">
        <v>9125751.9800000004</v>
      </c>
      <c r="L11" s="173"/>
      <c r="M11" s="174"/>
      <c r="N11" s="173"/>
    </row>
    <row r="12" spans="1:14" s="80" customFormat="1" ht="50.1" customHeight="1" x14ac:dyDescent="0.25">
      <c r="A12" s="263"/>
      <c r="B12" s="173"/>
      <c r="C12" s="173"/>
      <c r="D12" s="173"/>
      <c r="E12" s="173"/>
      <c r="F12" s="173"/>
      <c r="G12" s="173"/>
      <c r="H12" s="173"/>
      <c r="I12" s="256">
        <v>2020</v>
      </c>
      <c r="J12" s="255">
        <v>5000000</v>
      </c>
      <c r="K12" s="255">
        <v>6382161.0700000003</v>
      </c>
      <c r="L12" s="173"/>
      <c r="M12" s="174"/>
      <c r="N12" s="173"/>
    </row>
    <row r="13" spans="1:14" s="80" customFormat="1" ht="50.1" customHeight="1" x14ac:dyDescent="0.25">
      <c r="A13" s="263"/>
      <c r="B13" s="173"/>
      <c r="C13" s="173"/>
      <c r="D13" s="173"/>
      <c r="E13" s="173"/>
      <c r="F13" s="173"/>
      <c r="G13" s="173"/>
      <c r="H13" s="173"/>
      <c r="I13" s="256">
        <v>2021</v>
      </c>
      <c r="J13" s="255">
        <v>11100000</v>
      </c>
      <c r="K13" s="255">
        <v>10592203.85</v>
      </c>
      <c r="L13" s="173"/>
      <c r="M13" s="174"/>
      <c r="N13" s="173"/>
    </row>
    <row r="14" spans="1:14" s="80" customFormat="1" ht="50.1" customHeight="1" x14ac:dyDescent="0.25">
      <c r="A14" s="263"/>
      <c r="B14" s="173"/>
      <c r="C14" s="173"/>
      <c r="D14" s="173"/>
      <c r="E14" s="173"/>
      <c r="F14" s="173"/>
      <c r="G14" s="173"/>
      <c r="H14" s="173"/>
      <c r="I14" s="256">
        <v>2022</v>
      </c>
      <c r="J14" s="258">
        <v>10500000</v>
      </c>
      <c r="K14" s="255">
        <v>9140316.4900000002</v>
      </c>
      <c r="L14" s="173"/>
      <c r="M14" s="174"/>
      <c r="N14" s="173"/>
    </row>
    <row r="15" spans="1:14" s="80" customFormat="1" ht="50.1" customHeight="1" x14ac:dyDescent="0.25">
      <c r="A15" s="263"/>
      <c r="B15" s="173"/>
      <c r="C15" s="173"/>
      <c r="D15" s="173"/>
      <c r="E15" s="173"/>
      <c r="F15" s="173"/>
      <c r="G15" s="173"/>
      <c r="H15" s="173"/>
      <c r="I15" s="256">
        <v>2023</v>
      </c>
      <c r="J15" s="255">
        <v>15000000</v>
      </c>
      <c r="K15" s="255">
        <v>15557582.369999999</v>
      </c>
      <c r="L15" s="173"/>
      <c r="M15" s="174"/>
      <c r="N15" s="173"/>
    </row>
    <row r="16" spans="1:14" s="80" customFormat="1" ht="50.1" customHeight="1" x14ac:dyDescent="0.25">
      <c r="A16" s="263"/>
      <c r="B16" s="173"/>
      <c r="C16" s="173"/>
      <c r="D16" s="173"/>
      <c r="E16" s="173"/>
      <c r="F16" s="173"/>
      <c r="G16" s="173"/>
      <c r="H16" s="173"/>
      <c r="I16" s="256">
        <v>2024</v>
      </c>
      <c r="J16" s="255">
        <v>18000000</v>
      </c>
      <c r="K16" s="255">
        <v>18441278.690000001</v>
      </c>
      <c r="L16" s="173"/>
      <c r="M16" s="174"/>
      <c r="N16" s="173"/>
    </row>
    <row r="17" spans="1:14" s="80" customFormat="1" ht="50.1" customHeight="1" x14ac:dyDescent="0.25">
      <c r="A17" s="263"/>
      <c r="B17" s="173"/>
      <c r="C17" s="173"/>
      <c r="D17" s="173"/>
      <c r="E17" s="173"/>
      <c r="F17" s="173"/>
      <c r="G17" s="173"/>
      <c r="H17" s="173"/>
      <c r="I17" s="256">
        <v>2025</v>
      </c>
      <c r="J17" s="255">
        <v>30000000</v>
      </c>
      <c r="K17" s="255">
        <v>30360382</v>
      </c>
      <c r="L17" s="173"/>
      <c r="M17" s="174"/>
      <c r="N17" s="173"/>
    </row>
    <row r="18" spans="1:14" s="80" customFormat="1" ht="50.1" customHeight="1" thickBot="1" x14ac:dyDescent="0.3">
      <c r="A18" s="263"/>
      <c r="B18" s="173"/>
      <c r="C18" s="173"/>
      <c r="D18" s="173"/>
      <c r="E18" s="173"/>
      <c r="F18" s="173"/>
      <c r="G18" s="173"/>
      <c r="H18" s="173"/>
      <c r="I18" s="345">
        <v>2026</v>
      </c>
      <c r="J18" s="346">
        <v>36000000</v>
      </c>
      <c r="K18" s="346"/>
      <c r="L18" s="173"/>
      <c r="M18" s="174"/>
      <c r="N18" s="173"/>
    </row>
    <row r="19" spans="1:14" s="80" customFormat="1" ht="35.25" customHeight="1" thickBot="1" x14ac:dyDescent="0.3">
      <c r="A19" s="260"/>
      <c r="B19" s="260"/>
      <c r="C19" s="260"/>
      <c r="D19" s="260"/>
      <c r="E19" s="261"/>
      <c r="F19" s="173"/>
      <c r="G19" s="173"/>
      <c r="H19" s="173"/>
      <c r="I19" s="268" t="s">
        <v>0</v>
      </c>
      <c r="J19" s="269">
        <f>SUM(J9:J18)</f>
        <v>140610000</v>
      </c>
      <c r="K19" s="269">
        <f>SUM(K9:K17)</f>
        <v>104177678.73999999</v>
      </c>
      <c r="L19" s="173"/>
      <c r="M19" s="174"/>
      <c r="N19" s="173"/>
    </row>
    <row r="20" spans="1:14" ht="20.25" customHeight="1" x14ac:dyDescent="0.25"/>
  </sheetData>
  <mergeCells count="4">
    <mergeCell ref="A1:N1"/>
    <mergeCell ref="A2:N2"/>
    <mergeCell ref="A3:N3"/>
    <mergeCell ref="A6:N6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16"/>
  <sheetViews>
    <sheetView zoomScale="80" zoomScaleNormal="80" workbookViewId="0">
      <selection activeCell="I25" sqref="I25"/>
    </sheetView>
  </sheetViews>
  <sheetFormatPr defaultRowHeight="15" x14ac:dyDescent="0.25"/>
  <cols>
    <col min="1" max="1" width="14.7109375" customWidth="1"/>
    <col min="2" max="2" width="13.7109375" customWidth="1"/>
    <col min="3" max="3" width="35.7109375" customWidth="1"/>
    <col min="4" max="4" width="52.85546875" customWidth="1"/>
    <col min="5" max="7" width="15.7109375" customWidth="1"/>
    <col min="8" max="8" width="42.28515625" customWidth="1"/>
    <col min="9" max="9" width="29.7109375" customWidth="1"/>
    <col min="10" max="10" width="34.7109375" customWidth="1"/>
    <col min="11" max="11" width="22.7109375" customWidth="1"/>
    <col min="12" max="12" width="26.28515625" customWidth="1"/>
  </cols>
  <sheetData>
    <row r="1" spans="1:12" s="4" customFormat="1" ht="30" customHeight="1" x14ac:dyDescent="0.2">
      <c r="A1" s="352" t="s">
        <v>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s="2" customFormat="1" ht="30" customHeight="1" x14ac:dyDescent="0.25">
      <c r="A2" s="352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2" s="2" customFormat="1" ht="30" customHeight="1" thickBot="1" x14ac:dyDescent="0.3">
      <c r="A3" s="353" t="s">
        <v>301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5" customFormat="1" ht="32.25" thickBot="1" x14ac:dyDescent="0.3">
      <c r="A4" s="136" t="s">
        <v>3</v>
      </c>
      <c r="B4" s="137" t="s">
        <v>17</v>
      </c>
      <c r="C4" s="136" t="s">
        <v>37</v>
      </c>
      <c r="D4" s="137" t="s">
        <v>18</v>
      </c>
      <c r="E4" s="136" t="s">
        <v>129</v>
      </c>
      <c r="F4" s="137" t="s">
        <v>130</v>
      </c>
      <c r="G4" s="136" t="s">
        <v>274</v>
      </c>
      <c r="H4" s="137" t="s">
        <v>36</v>
      </c>
      <c r="I4" s="136" t="s">
        <v>117</v>
      </c>
      <c r="J4" s="137" t="s">
        <v>170</v>
      </c>
      <c r="K4" s="136" t="s">
        <v>19</v>
      </c>
      <c r="L4" s="136" t="s">
        <v>115</v>
      </c>
    </row>
    <row r="5" spans="1:12" s="80" customFormat="1" ht="99.95" customHeight="1" thickBot="1" x14ac:dyDescent="0.3">
      <c r="A5" s="36">
        <v>2012</v>
      </c>
      <c r="B5" s="116">
        <v>1</v>
      </c>
      <c r="C5" s="117" t="s">
        <v>277</v>
      </c>
      <c r="D5" s="118" t="s">
        <v>279</v>
      </c>
      <c r="E5" s="119">
        <v>41078</v>
      </c>
      <c r="F5" s="119">
        <v>41323</v>
      </c>
      <c r="G5" s="90" t="s">
        <v>267</v>
      </c>
      <c r="H5" s="120" t="s">
        <v>278</v>
      </c>
      <c r="I5" s="298" t="s">
        <v>166</v>
      </c>
      <c r="J5" s="302" t="s">
        <v>293</v>
      </c>
      <c r="K5" s="121" t="s">
        <v>290</v>
      </c>
      <c r="L5" s="235">
        <v>185797</v>
      </c>
    </row>
    <row r="6" spans="1:12" s="80" customFormat="1" ht="99.95" customHeight="1" thickBot="1" x14ac:dyDescent="0.3">
      <c r="A6" s="108">
        <v>2013</v>
      </c>
      <c r="B6" s="109">
        <v>1</v>
      </c>
      <c r="C6" s="110" t="s">
        <v>280</v>
      </c>
      <c r="D6" s="10" t="s">
        <v>281</v>
      </c>
      <c r="E6" s="113">
        <v>41443</v>
      </c>
      <c r="F6" s="113">
        <v>41777</v>
      </c>
      <c r="G6" s="114" t="s">
        <v>267</v>
      </c>
      <c r="H6" s="33" t="s">
        <v>287</v>
      </c>
      <c r="I6" s="299" t="s">
        <v>245</v>
      </c>
      <c r="J6" s="303" t="s">
        <v>294</v>
      </c>
      <c r="K6" s="115" t="s">
        <v>291</v>
      </c>
      <c r="L6" s="236">
        <v>334101.7</v>
      </c>
    </row>
    <row r="7" spans="1:12" s="80" customFormat="1" ht="99.95" customHeight="1" x14ac:dyDescent="0.25">
      <c r="A7" s="371">
        <v>2015</v>
      </c>
      <c r="B7" s="371">
        <v>2</v>
      </c>
      <c r="C7" s="17" t="s">
        <v>282</v>
      </c>
      <c r="D7" s="111" t="s">
        <v>284</v>
      </c>
      <c r="E7" s="112">
        <v>42216</v>
      </c>
      <c r="F7" s="112">
        <v>42490</v>
      </c>
      <c r="G7" s="88" t="s">
        <v>267</v>
      </c>
      <c r="H7" s="99" t="s">
        <v>283</v>
      </c>
      <c r="I7" s="300" t="s">
        <v>295</v>
      </c>
      <c r="J7" s="300" t="s">
        <v>296</v>
      </c>
      <c r="K7" s="101" t="s">
        <v>291</v>
      </c>
      <c r="L7" s="237">
        <v>913073.43</v>
      </c>
    </row>
    <row r="8" spans="1:12" s="80" customFormat="1" ht="99.95" customHeight="1" thickBot="1" x14ac:dyDescent="0.3">
      <c r="A8" s="371"/>
      <c r="B8" s="371"/>
      <c r="C8" s="18" t="s">
        <v>285</v>
      </c>
      <c r="D8" s="122" t="s">
        <v>286</v>
      </c>
      <c r="E8" s="123">
        <v>42216</v>
      </c>
      <c r="F8" s="123">
        <v>42490</v>
      </c>
      <c r="G8" s="91" t="s">
        <v>267</v>
      </c>
      <c r="H8" s="124" t="s">
        <v>288</v>
      </c>
      <c r="I8" s="301" t="s">
        <v>248</v>
      </c>
      <c r="J8" s="301" t="s">
        <v>297</v>
      </c>
      <c r="K8" s="125" t="s">
        <v>290</v>
      </c>
      <c r="L8" s="238">
        <v>400273.62</v>
      </c>
    </row>
    <row r="9" spans="1:12" s="2" customFormat="1" ht="99.95" customHeight="1" thickBot="1" x14ac:dyDescent="0.3">
      <c r="A9" s="6">
        <v>2017</v>
      </c>
      <c r="B9" s="127">
        <v>1</v>
      </c>
      <c r="C9" s="128" t="s">
        <v>292</v>
      </c>
      <c r="D9" s="129" t="s">
        <v>21</v>
      </c>
      <c r="E9" s="113">
        <v>43070</v>
      </c>
      <c r="F9" s="113">
        <v>43800</v>
      </c>
      <c r="G9" s="114" t="s">
        <v>267</v>
      </c>
      <c r="H9" s="130" t="s">
        <v>187</v>
      </c>
      <c r="I9" s="115" t="s">
        <v>162</v>
      </c>
      <c r="J9" s="129" t="s">
        <v>176</v>
      </c>
      <c r="K9" s="115" t="s">
        <v>23</v>
      </c>
      <c r="L9" s="236">
        <v>5168194.66</v>
      </c>
    </row>
    <row r="10" spans="1:12" s="2" customFormat="1" ht="99.95" customHeight="1" thickBot="1" x14ac:dyDescent="0.3">
      <c r="A10" s="34">
        <v>2018</v>
      </c>
      <c r="B10" s="102">
        <v>1</v>
      </c>
      <c r="C10" s="30" t="s">
        <v>97</v>
      </c>
      <c r="D10" s="96" t="s">
        <v>22</v>
      </c>
      <c r="E10" s="126">
        <v>43274</v>
      </c>
      <c r="F10" s="126">
        <v>43913</v>
      </c>
      <c r="G10" s="89" t="s">
        <v>267</v>
      </c>
      <c r="H10" s="104" t="s">
        <v>289</v>
      </c>
      <c r="I10" s="9" t="s">
        <v>298</v>
      </c>
      <c r="J10" s="96" t="s">
        <v>299</v>
      </c>
      <c r="K10" s="73" t="s">
        <v>24</v>
      </c>
      <c r="L10" s="236">
        <v>1484071.6</v>
      </c>
    </row>
    <row r="11" spans="1:12" s="2" customFormat="1" ht="99.95" customHeight="1" thickBot="1" x14ac:dyDescent="0.3">
      <c r="A11" s="175">
        <v>2019</v>
      </c>
      <c r="B11" s="102">
        <v>1</v>
      </c>
      <c r="C11" s="30" t="s">
        <v>338</v>
      </c>
      <c r="D11" s="96" t="s">
        <v>340</v>
      </c>
      <c r="E11" s="126">
        <v>43812</v>
      </c>
      <c r="F11" s="179" t="s">
        <v>398</v>
      </c>
      <c r="G11" s="89" t="s">
        <v>267</v>
      </c>
      <c r="H11" s="178" t="s">
        <v>400</v>
      </c>
      <c r="I11" s="9" t="s">
        <v>298</v>
      </c>
      <c r="J11" s="96" t="s">
        <v>298</v>
      </c>
      <c r="K11" s="73" t="s">
        <v>342</v>
      </c>
      <c r="L11" s="239">
        <v>15747681.18</v>
      </c>
    </row>
    <row r="12" spans="1:12" s="2" customFormat="1" ht="99.95" customHeight="1" thickBot="1" x14ac:dyDescent="0.3">
      <c r="A12" s="6">
        <v>2020</v>
      </c>
      <c r="B12" s="127">
        <v>1</v>
      </c>
      <c r="C12" s="30" t="s">
        <v>337</v>
      </c>
      <c r="D12" s="129" t="s">
        <v>339</v>
      </c>
      <c r="E12" s="113">
        <v>44133</v>
      </c>
      <c r="F12" s="113">
        <v>44863</v>
      </c>
      <c r="G12" s="89" t="s">
        <v>267</v>
      </c>
      <c r="H12" s="177" t="s">
        <v>399</v>
      </c>
      <c r="I12" s="9" t="s">
        <v>298</v>
      </c>
      <c r="J12" s="129" t="s">
        <v>298</v>
      </c>
      <c r="K12" s="115" t="s">
        <v>341</v>
      </c>
      <c r="L12" s="240">
        <v>1928822.33</v>
      </c>
    </row>
    <row r="13" spans="1:12" s="2" customFormat="1" ht="99.95" customHeight="1" thickBot="1" x14ac:dyDescent="0.3">
      <c r="A13" s="6">
        <v>2022</v>
      </c>
      <c r="B13" s="127">
        <v>1</v>
      </c>
      <c r="C13" s="128" t="s">
        <v>421</v>
      </c>
      <c r="D13" s="129" t="s">
        <v>564</v>
      </c>
      <c r="E13" s="126">
        <v>44840</v>
      </c>
      <c r="F13" s="126">
        <v>45205</v>
      </c>
      <c r="G13" s="89" t="s">
        <v>267</v>
      </c>
      <c r="H13" s="206" t="s">
        <v>27</v>
      </c>
      <c r="I13" s="104" t="s">
        <v>298</v>
      </c>
      <c r="J13" s="33" t="s">
        <v>298</v>
      </c>
      <c r="K13" s="205" t="s">
        <v>422</v>
      </c>
      <c r="L13" s="241">
        <v>1076692.75</v>
      </c>
    </row>
    <row r="14" spans="1:12" s="3" customFormat="1" ht="50.1" customHeight="1" thickBot="1" x14ac:dyDescent="0.3">
      <c r="A14" s="133" t="s">
        <v>0</v>
      </c>
      <c r="B14" s="79">
        <f>SUM(B5:B13)</f>
        <v>9</v>
      </c>
      <c r="C14" s="411" t="s">
        <v>503</v>
      </c>
      <c r="D14" s="412"/>
      <c r="E14" s="412"/>
      <c r="F14" s="412"/>
      <c r="G14" s="412"/>
      <c r="H14" s="412"/>
      <c r="I14" s="412"/>
      <c r="J14" s="412"/>
      <c r="K14" s="413"/>
      <c r="L14" s="131">
        <f>SUM(L5:L13)</f>
        <v>27238708.269999996</v>
      </c>
    </row>
    <row r="15" spans="1:12" ht="15.75" thickBot="1" x14ac:dyDescent="0.3"/>
    <row r="16" spans="1:12" ht="30" customHeight="1" thickBot="1" x14ac:dyDescent="0.45">
      <c r="A16" s="375" t="s">
        <v>704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7"/>
    </row>
  </sheetData>
  <mergeCells count="7">
    <mergeCell ref="A1:L1"/>
    <mergeCell ref="A2:L2"/>
    <mergeCell ref="A3:L3"/>
    <mergeCell ref="A16:L16"/>
    <mergeCell ref="C14:K14"/>
    <mergeCell ref="A7:A8"/>
    <mergeCell ref="B7:B8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18"/>
  <sheetViews>
    <sheetView topLeftCell="A13" zoomScale="80" zoomScaleNormal="80" workbookViewId="0">
      <selection activeCell="H12" sqref="H12"/>
    </sheetView>
  </sheetViews>
  <sheetFormatPr defaultRowHeight="15" x14ac:dyDescent="0.25"/>
  <cols>
    <col min="1" max="1" width="14.7109375" customWidth="1"/>
    <col min="2" max="2" width="13.7109375" customWidth="1"/>
    <col min="3" max="3" width="32.7109375" customWidth="1"/>
    <col min="4" max="4" width="52.85546875" customWidth="1"/>
    <col min="5" max="5" width="30.140625" customWidth="1"/>
    <col min="6" max="7" width="15.7109375" customWidth="1"/>
    <col min="8" max="8" width="32.7109375" customWidth="1"/>
    <col min="9" max="9" width="29.7109375" customWidth="1"/>
    <col min="10" max="10" width="34.7109375" customWidth="1"/>
    <col min="11" max="11" width="30.7109375" customWidth="1"/>
    <col min="12" max="12" width="17.7109375" customWidth="1"/>
  </cols>
  <sheetData>
    <row r="1" spans="1:12" s="4" customFormat="1" ht="30" customHeight="1" x14ac:dyDescent="0.2">
      <c r="A1" s="352" t="s">
        <v>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s="2" customFormat="1" ht="30" customHeight="1" x14ac:dyDescent="0.25">
      <c r="A2" s="352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2" s="2" customFormat="1" ht="30" customHeight="1" thickBot="1" x14ac:dyDescent="0.3">
      <c r="A3" s="353" t="s">
        <v>300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5" customFormat="1" ht="32.25" thickBot="1" x14ac:dyDescent="0.3">
      <c r="A4" s="136" t="s">
        <v>3</v>
      </c>
      <c r="B4" s="137" t="s">
        <v>17</v>
      </c>
      <c r="C4" s="136" t="s">
        <v>37</v>
      </c>
      <c r="D4" s="137" t="s">
        <v>18</v>
      </c>
      <c r="E4" s="136" t="s">
        <v>129</v>
      </c>
      <c r="F4" s="137" t="s">
        <v>130</v>
      </c>
      <c r="G4" s="136" t="s">
        <v>274</v>
      </c>
      <c r="H4" s="137" t="s">
        <v>36</v>
      </c>
      <c r="I4" s="136" t="s">
        <v>117</v>
      </c>
      <c r="J4" s="137" t="s">
        <v>170</v>
      </c>
      <c r="K4" s="136" t="s">
        <v>19</v>
      </c>
      <c r="L4" s="136" t="s">
        <v>115</v>
      </c>
    </row>
    <row r="5" spans="1:12" s="80" customFormat="1" ht="99.95" customHeight="1" x14ac:dyDescent="0.25">
      <c r="A5" s="422">
        <v>2016</v>
      </c>
      <c r="B5" s="422">
        <v>2</v>
      </c>
      <c r="C5" s="14" t="s">
        <v>99</v>
      </c>
      <c r="D5" s="11" t="s">
        <v>407</v>
      </c>
      <c r="E5" s="200">
        <v>42614</v>
      </c>
      <c r="F5" s="200">
        <v>43708</v>
      </c>
      <c r="G5" s="139" t="s">
        <v>267</v>
      </c>
      <c r="H5" s="94" t="s">
        <v>100</v>
      </c>
      <c r="I5" s="14" t="s">
        <v>166</v>
      </c>
      <c r="J5" s="201" t="s">
        <v>302</v>
      </c>
      <c r="K5" s="72" t="s">
        <v>30</v>
      </c>
      <c r="L5" s="242">
        <v>30251.5</v>
      </c>
    </row>
    <row r="6" spans="1:12" s="80" customFormat="1" ht="99.95" customHeight="1" thickBot="1" x14ac:dyDescent="0.3">
      <c r="A6" s="372"/>
      <c r="B6" s="372"/>
      <c r="C6" s="16" t="s">
        <v>408</v>
      </c>
      <c r="D6" s="8" t="s">
        <v>406</v>
      </c>
      <c r="E6" s="126">
        <v>42614</v>
      </c>
      <c r="F6" s="126">
        <v>43708</v>
      </c>
      <c r="G6" s="89" t="s">
        <v>404</v>
      </c>
      <c r="H6" s="95" t="s">
        <v>405</v>
      </c>
      <c r="I6" s="16" t="s">
        <v>409</v>
      </c>
      <c r="J6" s="203" t="s">
        <v>410</v>
      </c>
      <c r="K6" s="73" t="s">
        <v>30</v>
      </c>
      <c r="L6" s="134">
        <v>31665</v>
      </c>
    </row>
    <row r="7" spans="1:12" s="80" customFormat="1" ht="99.95" customHeight="1" thickBot="1" x14ac:dyDescent="0.3">
      <c r="A7" s="422">
        <v>2019</v>
      </c>
      <c r="B7" s="422">
        <v>2</v>
      </c>
      <c r="C7" s="16" t="s">
        <v>98</v>
      </c>
      <c r="D7" s="8" t="s">
        <v>20</v>
      </c>
      <c r="E7" s="126">
        <v>43770</v>
      </c>
      <c r="F7" s="126">
        <v>44500</v>
      </c>
      <c r="G7" s="139" t="s">
        <v>267</v>
      </c>
      <c r="H7" s="95" t="s">
        <v>29</v>
      </c>
      <c r="I7" s="16" t="s">
        <v>245</v>
      </c>
      <c r="J7" s="202" t="s">
        <v>513</v>
      </c>
      <c r="K7" s="73" t="s">
        <v>336</v>
      </c>
      <c r="L7" s="134">
        <v>26283</v>
      </c>
    </row>
    <row r="8" spans="1:12" s="80" customFormat="1" ht="71.25" customHeight="1" thickBot="1" x14ac:dyDescent="0.3">
      <c r="A8" s="372"/>
      <c r="B8" s="372"/>
      <c r="C8" s="110" t="s">
        <v>333</v>
      </c>
      <c r="D8" s="10" t="s">
        <v>418</v>
      </c>
      <c r="E8" s="176" t="s">
        <v>403</v>
      </c>
      <c r="F8" s="112">
        <v>44804</v>
      </c>
      <c r="G8" s="139" t="s">
        <v>267</v>
      </c>
      <c r="H8" s="33" t="s">
        <v>334</v>
      </c>
      <c r="I8" s="110" t="s">
        <v>166</v>
      </c>
      <c r="J8" s="132" t="s">
        <v>335</v>
      </c>
      <c r="K8" s="115" t="s">
        <v>336</v>
      </c>
      <c r="L8" s="134">
        <v>18070</v>
      </c>
    </row>
    <row r="9" spans="1:12" s="80" customFormat="1" ht="99.95" customHeight="1" thickBot="1" x14ac:dyDescent="0.3">
      <c r="A9" s="108">
        <v>2022</v>
      </c>
      <c r="B9" s="109">
        <v>1</v>
      </c>
      <c r="C9" s="110" t="s">
        <v>402</v>
      </c>
      <c r="D9" s="10" t="s">
        <v>401</v>
      </c>
      <c r="E9" s="113">
        <v>44620</v>
      </c>
      <c r="F9" s="113">
        <v>45349</v>
      </c>
      <c r="G9" s="314" t="s">
        <v>267</v>
      </c>
      <c r="H9" s="33" t="s">
        <v>420</v>
      </c>
      <c r="I9" s="110" t="s">
        <v>245</v>
      </c>
      <c r="J9" s="202" t="s">
        <v>513</v>
      </c>
      <c r="K9" s="115" t="s">
        <v>419</v>
      </c>
      <c r="L9" s="134">
        <v>47896</v>
      </c>
    </row>
    <row r="10" spans="1:12" s="80" customFormat="1" ht="99.95" customHeight="1" thickBot="1" x14ac:dyDescent="0.3">
      <c r="A10" s="422">
        <v>2023</v>
      </c>
      <c r="B10" s="422">
        <v>3</v>
      </c>
      <c r="C10" s="14" t="s">
        <v>467</v>
      </c>
      <c r="D10" s="11" t="s">
        <v>468</v>
      </c>
      <c r="E10" s="200">
        <v>44835</v>
      </c>
      <c r="F10" s="200">
        <v>45930</v>
      </c>
      <c r="G10" s="314" t="s">
        <v>267</v>
      </c>
      <c r="H10" s="94" t="s">
        <v>469</v>
      </c>
      <c r="I10" s="14" t="s">
        <v>166</v>
      </c>
      <c r="J10" s="289" t="s">
        <v>470</v>
      </c>
      <c r="K10" s="72" t="s">
        <v>471</v>
      </c>
      <c r="L10" s="242">
        <v>26450</v>
      </c>
    </row>
    <row r="11" spans="1:12" s="80" customFormat="1" ht="99.95" customHeight="1" x14ac:dyDescent="0.25">
      <c r="A11" s="371"/>
      <c r="B11" s="371"/>
      <c r="C11" s="15" t="s">
        <v>520</v>
      </c>
      <c r="D11" s="290" t="s">
        <v>523</v>
      </c>
      <c r="E11" s="296" t="s">
        <v>525</v>
      </c>
      <c r="F11" s="291">
        <v>45531</v>
      </c>
      <c r="G11" s="157" t="s">
        <v>267</v>
      </c>
      <c r="H11" s="292" t="s">
        <v>522</v>
      </c>
      <c r="I11" s="15" t="s">
        <v>526</v>
      </c>
      <c r="J11" s="293" t="s">
        <v>527</v>
      </c>
      <c r="K11" s="294" t="s">
        <v>529</v>
      </c>
      <c r="L11" s="295">
        <v>13115</v>
      </c>
    </row>
    <row r="12" spans="1:12" s="80" customFormat="1" ht="99.95" customHeight="1" thickBot="1" x14ac:dyDescent="0.3">
      <c r="A12" s="372"/>
      <c r="B12" s="372"/>
      <c r="C12" s="16" t="s">
        <v>521</v>
      </c>
      <c r="D12" s="8" t="s">
        <v>524</v>
      </c>
      <c r="E12" s="126">
        <v>45285</v>
      </c>
      <c r="F12" s="126">
        <v>45437</v>
      </c>
      <c r="G12" s="157" t="s">
        <v>267</v>
      </c>
      <c r="H12" s="95" t="s">
        <v>399</v>
      </c>
      <c r="I12" s="16" t="s">
        <v>298</v>
      </c>
      <c r="J12" s="202" t="s">
        <v>528</v>
      </c>
      <c r="K12" s="73" t="s">
        <v>530</v>
      </c>
      <c r="L12" s="304">
        <v>7555</v>
      </c>
    </row>
    <row r="13" spans="1:12" s="80" customFormat="1" ht="90" x14ac:dyDescent="0.25">
      <c r="A13" s="422">
        <v>2024</v>
      </c>
      <c r="B13" s="422">
        <v>2</v>
      </c>
      <c r="C13" s="14">
        <v>101136739</v>
      </c>
      <c r="D13" s="11" t="s">
        <v>541</v>
      </c>
      <c r="E13" s="324" t="s">
        <v>515</v>
      </c>
      <c r="F13" s="200">
        <v>46387</v>
      </c>
      <c r="G13" s="317" t="s">
        <v>276</v>
      </c>
      <c r="H13" s="94" t="s">
        <v>516</v>
      </c>
      <c r="I13" s="14" t="s">
        <v>517</v>
      </c>
      <c r="J13" s="289" t="s">
        <v>518</v>
      </c>
      <c r="K13" s="72" t="s">
        <v>519</v>
      </c>
      <c r="L13" s="242">
        <v>249812.5</v>
      </c>
    </row>
    <row r="14" spans="1:12" s="246" customFormat="1" ht="81" customHeight="1" thickBot="1" x14ac:dyDescent="0.3">
      <c r="A14" s="372"/>
      <c r="B14" s="372"/>
      <c r="C14" s="321" t="s">
        <v>598</v>
      </c>
      <c r="D14" s="99" t="s">
        <v>600</v>
      </c>
      <c r="E14" s="322">
        <v>45536</v>
      </c>
      <c r="F14" s="323">
        <v>46630</v>
      </c>
      <c r="G14" s="320" t="s">
        <v>276</v>
      </c>
      <c r="H14" s="100" t="s">
        <v>469</v>
      </c>
      <c r="I14" s="99" t="s">
        <v>599</v>
      </c>
      <c r="J14" s="100" t="s">
        <v>470</v>
      </c>
      <c r="K14" s="99" t="s">
        <v>601</v>
      </c>
      <c r="L14" s="134">
        <v>42100</v>
      </c>
    </row>
    <row r="15" spans="1:12" s="3" customFormat="1" ht="50.1" customHeight="1" thickBot="1" x14ac:dyDescent="0.3">
      <c r="A15" s="414" t="s">
        <v>0</v>
      </c>
      <c r="B15" s="416">
        <f>SUM(B5:B13)</f>
        <v>10</v>
      </c>
      <c r="C15" s="418" t="s">
        <v>503</v>
      </c>
      <c r="D15" s="418"/>
      <c r="E15" s="418"/>
      <c r="F15" s="418"/>
      <c r="G15" s="418"/>
      <c r="H15" s="418"/>
      <c r="I15" s="418"/>
      <c r="J15" s="418"/>
      <c r="K15" s="419"/>
      <c r="L15" s="305">
        <f>L5+L6+L7+L8+L9+L10+L11+L13+L14</f>
        <v>485643</v>
      </c>
    </row>
    <row r="16" spans="1:12" s="3" customFormat="1" ht="50.1" customHeight="1" thickBot="1" x14ac:dyDescent="0.3">
      <c r="A16" s="415"/>
      <c r="B16" s="417"/>
      <c r="C16" s="420"/>
      <c r="D16" s="420"/>
      <c r="E16" s="420"/>
      <c r="F16" s="420"/>
      <c r="G16" s="420"/>
      <c r="H16" s="420"/>
      <c r="I16" s="420"/>
      <c r="J16" s="420"/>
      <c r="K16" s="421"/>
      <c r="L16" s="306">
        <f>L12</f>
        <v>7555</v>
      </c>
    </row>
    <row r="17" spans="1:12" ht="15.75" thickBot="1" x14ac:dyDescent="0.3"/>
    <row r="18" spans="1:12" ht="30" customHeight="1" thickBot="1" x14ac:dyDescent="0.45">
      <c r="A18" s="375" t="s">
        <v>704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/>
    </row>
  </sheetData>
  <mergeCells count="15">
    <mergeCell ref="A18:L18"/>
    <mergeCell ref="A1:L1"/>
    <mergeCell ref="A2:L2"/>
    <mergeCell ref="A3:L3"/>
    <mergeCell ref="A15:A16"/>
    <mergeCell ref="B15:B16"/>
    <mergeCell ref="C15:K16"/>
    <mergeCell ref="A5:A6"/>
    <mergeCell ref="B5:B6"/>
    <mergeCell ref="A10:A12"/>
    <mergeCell ref="B10:B12"/>
    <mergeCell ref="A13:A14"/>
    <mergeCell ref="B13:B14"/>
    <mergeCell ref="A7:A8"/>
    <mergeCell ref="B7:B8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15"/>
  <sheetViews>
    <sheetView topLeftCell="A7" zoomScale="80" zoomScaleNormal="80" workbookViewId="0">
      <selection activeCell="A13" sqref="A13:L13"/>
    </sheetView>
  </sheetViews>
  <sheetFormatPr defaultRowHeight="15" x14ac:dyDescent="0.25"/>
  <cols>
    <col min="1" max="1" width="14.7109375" customWidth="1"/>
    <col min="2" max="2" width="13.7109375" customWidth="1"/>
    <col min="3" max="3" width="17.85546875" customWidth="1"/>
    <col min="4" max="4" width="75.5703125" customWidth="1"/>
    <col min="5" max="5" width="15.7109375" customWidth="1"/>
    <col min="6" max="6" width="18.7109375" customWidth="1"/>
    <col min="7" max="7" width="15.7109375" customWidth="1"/>
    <col min="8" max="8" width="50.5703125" customWidth="1"/>
    <col min="9" max="9" width="26.85546875" bestFit="1" customWidth="1"/>
    <col min="10" max="10" width="29.5703125" bestFit="1" customWidth="1"/>
    <col min="11" max="11" width="25.42578125" customWidth="1"/>
    <col min="12" max="12" width="17.7109375" customWidth="1"/>
  </cols>
  <sheetData>
    <row r="1" spans="1:13" s="4" customFormat="1" ht="30" customHeight="1" x14ac:dyDescent="0.2">
      <c r="A1" s="352" t="s">
        <v>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3" s="2" customFormat="1" ht="30" customHeight="1" x14ac:dyDescent="0.25">
      <c r="A2" s="352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3" s="2" customFormat="1" ht="30" customHeight="1" thickBot="1" x14ac:dyDescent="0.3">
      <c r="A3" s="353" t="s">
        <v>534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3" s="5" customFormat="1" ht="48" thickBot="1" x14ac:dyDescent="0.3">
      <c r="A4" s="136" t="s">
        <v>3</v>
      </c>
      <c r="B4" s="137" t="s">
        <v>17</v>
      </c>
      <c r="C4" s="136" t="s">
        <v>37</v>
      </c>
      <c r="D4" s="137" t="s">
        <v>18</v>
      </c>
      <c r="E4" s="136" t="s">
        <v>129</v>
      </c>
      <c r="F4" s="137" t="s">
        <v>130</v>
      </c>
      <c r="G4" s="136" t="s">
        <v>274</v>
      </c>
      <c r="H4" s="137" t="s">
        <v>36</v>
      </c>
      <c r="I4" s="136" t="s">
        <v>117</v>
      </c>
      <c r="J4" s="137" t="s">
        <v>170</v>
      </c>
      <c r="K4" s="136" t="s">
        <v>19</v>
      </c>
      <c r="L4" s="136" t="s">
        <v>115</v>
      </c>
    </row>
    <row r="5" spans="1:13" s="80" customFormat="1" ht="99.95" customHeight="1" thickBot="1" x14ac:dyDescent="0.3">
      <c r="A5" s="287">
        <v>2020</v>
      </c>
      <c r="B5" s="286">
        <v>1</v>
      </c>
      <c r="C5" s="30">
        <v>8978</v>
      </c>
      <c r="D5" s="8" t="s">
        <v>373</v>
      </c>
      <c r="E5" s="153">
        <v>43983</v>
      </c>
      <c r="F5" s="154">
        <v>44377</v>
      </c>
      <c r="G5" s="89" t="s">
        <v>267</v>
      </c>
      <c r="H5" s="9" t="s">
        <v>374</v>
      </c>
      <c r="I5" s="70" t="s">
        <v>245</v>
      </c>
      <c r="J5" s="191" t="s">
        <v>375</v>
      </c>
      <c r="K5" s="73" t="s">
        <v>376</v>
      </c>
      <c r="L5" s="189">
        <v>526019</v>
      </c>
    </row>
    <row r="6" spans="1:13" s="80" customFormat="1" ht="99.95" customHeight="1" thickBot="1" x14ac:dyDescent="0.3">
      <c r="A6" s="287">
        <v>2023</v>
      </c>
      <c r="B6" s="286">
        <v>1</v>
      </c>
      <c r="C6" s="30">
        <v>24333</v>
      </c>
      <c r="D6" s="8" t="s">
        <v>589</v>
      </c>
      <c r="E6" s="153">
        <v>45188</v>
      </c>
      <c r="F6" s="154">
        <v>45918</v>
      </c>
      <c r="G6" s="89" t="s">
        <v>267</v>
      </c>
      <c r="H6" s="95" t="s">
        <v>590</v>
      </c>
      <c r="I6" s="70" t="s">
        <v>195</v>
      </c>
      <c r="J6" s="191" t="s">
        <v>363</v>
      </c>
      <c r="K6" s="73" t="s">
        <v>532</v>
      </c>
      <c r="L6" s="189">
        <v>1500000</v>
      </c>
    </row>
    <row r="7" spans="1:13" s="80" customFormat="1" ht="99.95" customHeight="1" thickBot="1" x14ac:dyDescent="0.3">
      <c r="A7" s="422">
        <v>2024</v>
      </c>
      <c r="B7" s="357">
        <v>2</v>
      </c>
      <c r="C7" s="30">
        <v>36138</v>
      </c>
      <c r="D7" s="8" t="s">
        <v>531</v>
      </c>
      <c r="E7" s="153">
        <v>45352</v>
      </c>
      <c r="F7" s="154">
        <v>45717</v>
      </c>
      <c r="G7" s="89" t="s">
        <v>267</v>
      </c>
      <c r="H7" s="95" t="s">
        <v>533</v>
      </c>
      <c r="I7" s="70" t="s">
        <v>245</v>
      </c>
      <c r="J7" s="191" t="s">
        <v>511</v>
      </c>
      <c r="K7" s="73" t="s">
        <v>532</v>
      </c>
      <c r="L7" s="189">
        <v>150000</v>
      </c>
    </row>
    <row r="8" spans="1:13" s="80" customFormat="1" ht="99.95" customHeight="1" thickBot="1" x14ac:dyDescent="0.3">
      <c r="A8" s="372"/>
      <c r="B8" s="359"/>
      <c r="C8" s="30">
        <v>32988</v>
      </c>
      <c r="D8" s="8" t="s">
        <v>592</v>
      </c>
      <c r="E8" s="153">
        <v>45292</v>
      </c>
      <c r="F8" s="154">
        <v>45991</v>
      </c>
      <c r="G8" s="89" t="s">
        <v>267</v>
      </c>
      <c r="H8" s="95" t="s">
        <v>590</v>
      </c>
      <c r="I8" s="70" t="s">
        <v>195</v>
      </c>
      <c r="J8" s="191" t="s">
        <v>363</v>
      </c>
      <c r="K8" s="73" t="s">
        <v>532</v>
      </c>
      <c r="L8" s="189">
        <v>2500000</v>
      </c>
    </row>
    <row r="9" spans="1:13" s="80" customFormat="1" ht="99.95" customHeight="1" x14ac:dyDescent="0.25">
      <c r="A9" s="422">
        <v>2025</v>
      </c>
      <c r="B9" s="357">
        <v>2</v>
      </c>
      <c r="C9" s="29">
        <v>44059</v>
      </c>
      <c r="D9" s="11" t="s">
        <v>689</v>
      </c>
      <c r="E9" s="140">
        <v>45860</v>
      </c>
      <c r="F9" s="142">
        <v>46225</v>
      </c>
      <c r="G9" s="317" t="s">
        <v>276</v>
      </c>
      <c r="H9" s="94" t="s">
        <v>690</v>
      </c>
      <c r="I9" s="62" t="s">
        <v>691</v>
      </c>
      <c r="J9" s="342" t="s">
        <v>692</v>
      </c>
      <c r="K9" s="72" t="s">
        <v>693</v>
      </c>
      <c r="L9" s="343">
        <v>250000</v>
      </c>
    </row>
    <row r="10" spans="1:13" s="80" customFormat="1" ht="99.95" customHeight="1" thickBot="1" x14ac:dyDescent="0.3">
      <c r="A10" s="372"/>
      <c r="B10" s="359"/>
      <c r="C10" s="30">
        <v>46286</v>
      </c>
      <c r="D10" s="8" t="s">
        <v>707</v>
      </c>
      <c r="E10" s="335">
        <v>45967</v>
      </c>
      <c r="F10" s="336">
        <v>46697</v>
      </c>
      <c r="G10" s="288" t="s">
        <v>276</v>
      </c>
      <c r="H10" s="95" t="s">
        <v>708</v>
      </c>
      <c r="I10" s="344" t="s">
        <v>245</v>
      </c>
      <c r="J10" s="344" t="s">
        <v>709</v>
      </c>
      <c r="K10" s="73" t="s">
        <v>710</v>
      </c>
      <c r="L10" s="189">
        <v>2998270</v>
      </c>
    </row>
    <row r="11" spans="1:13" s="3" customFormat="1" ht="50.1" customHeight="1" thickBot="1" x14ac:dyDescent="0.3">
      <c r="A11" s="133" t="s">
        <v>0</v>
      </c>
      <c r="B11" s="79">
        <f>SUM(B5:B9)</f>
        <v>6</v>
      </c>
      <c r="C11" s="411" t="s">
        <v>503</v>
      </c>
      <c r="D11" s="412"/>
      <c r="E11" s="412"/>
      <c r="F11" s="412"/>
      <c r="G11" s="412"/>
      <c r="H11" s="412"/>
      <c r="I11" s="412"/>
      <c r="J11" s="412"/>
      <c r="K11" s="413"/>
      <c r="L11" s="162">
        <f>SUM(L5:L10)</f>
        <v>7924289</v>
      </c>
    </row>
    <row r="12" spans="1:13" ht="15.75" thickBot="1" x14ac:dyDescent="0.3"/>
    <row r="13" spans="1:13" ht="30" customHeight="1" thickBot="1" x14ac:dyDescent="0.45">
      <c r="A13" s="375" t="s">
        <v>704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7"/>
      <c r="M13" s="243"/>
    </row>
    <row r="15" spans="1:13" x14ac:dyDescent="0.25">
      <c r="G15" s="243"/>
    </row>
  </sheetData>
  <mergeCells count="9">
    <mergeCell ref="C11:K11"/>
    <mergeCell ref="A1:L1"/>
    <mergeCell ref="A2:L2"/>
    <mergeCell ref="A3:L3"/>
    <mergeCell ref="A13:L13"/>
    <mergeCell ref="A7:A8"/>
    <mergeCell ref="B7:B8"/>
    <mergeCell ref="A9:A10"/>
    <mergeCell ref="B9:B10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M17"/>
  <sheetViews>
    <sheetView topLeftCell="A19" zoomScale="80" zoomScaleNormal="80" workbookViewId="0">
      <selection activeCell="G29" sqref="G29"/>
    </sheetView>
  </sheetViews>
  <sheetFormatPr defaultRowHeight="15" x14ac:dyDescent="0.25"/>
  <cols>
    <col min="1" max="1" width="51.5703125" customWidth="1"/>
    <col min="2" max="2" width="14.7109375" customWidth="1"/>
    <col min="3" max="3" width="13.7109375" customWidth="1"/>
    <col min="4" max="4" width="17.85546875" customWidth="1"/>
    <col min="5" max="5" width="41.28515625" customWidth="1"/>
    <col min="6" max="6" width="15.7109375" customWidth="1"/>
    <col min="7" max="7" width="18.7109375" customWidth="1"/>
    <col min="8" max="8" width="15.7109375" customWidth="1"/>
    <col min="9" max="9" width="37.7109375" customWidth="1"/>
    <col min="10" max="10" width="25.7109375" customWidth="1"/>
    <col min="11" max="11" width="23.7109375" customWidth="1"/>
    <col min="12" max="12" width="22.7109375" customWidth="1"/>
    <col min="13" max="13" width="17.7109375" customWidth="1"/>
  </cols>
  <sheetData>
    <row r="1" spans="1:13" s="4" customFormat="1" ht="30" customHeight="1" x14ac:dyDescent="0.2">
      <c r="A1" s="352" t="s">
        <v>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2" customFormat="1" ht="30" customHeight="1" x14ac:dyDescent="0.25">
      <c r="A2" s="352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3" s="2" customFormat="1" ht="30" customHeight="1" thickBot="1" x14ac:dyDescent="0.3">
      <c r="A3" s="353" t="s">
        <v>305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</row>
    <row r="4" spans="1:13" s="5" customFormat="1" ht="48" thickBot="1" x14ac:dyDescent="0.3">
      <c r="A4" s="136" t="s">
        <v>303</v>
      </c>
      <c r="B4" s="136" t="s">
        <v>3</v>
      </c>
      <c r="C4" s="137" t="s">
        <v>17</v>
      </c>
      <c r="D4" s="136" t="s">
        <v>37</v>
      </c>
      <c r="E4" s="137" t="s">
        <v>18</v>
      </c>
      <c r="F4" s="136" t="s">
        <v>129</v>
      </c>
      <c r="G4" s="137" t="s">
        <v>130</v>
      </c>
      <c r="H4" s="136" t="s">
        <v>274</v>
      </c>
      <c r="I4" s="137" t="s">
        <v>36</v>
      </c>
      <c r="J4" s="136" t="s">
        <v>117</v>
      </c>
      <c r="K4" s="137" t="s">
        <v>170</v>
      </c>
      <c r="L4" s="136" t="s">
        <v>19</v>
      </c>
      <c r="M4" s="136" t="s">
        <v>115</v>
      </c>
    </row>
    <row r="5" spans="1:13" s="80" customFormat="1" ht="99.95" customHeight="1" thickBot="1" x14ac:dyDescent="0.3">
      <c r="A5" s="422" t="s">
        <v>304</v>
      </c>
      <c r="B5" s="422">
        <v>2018</v>
      </c>
      <c r="C5" s="357">
        <v>2</v>
      </c>
      <c r="D5" s="31">
        <v>22271</v>
      </c>
      <c r="E5" s="11" t="s">
        <v>31</v>
      </c>
      <c r="F5" s="141">
        <v>43402</v>
      </c>
      <c r="G5" s="142" t="s">
        <v>332</v>
      </c>
      <c r="H5" s="139" t="s">
        <v>267</v>
      </c>
      <c r="I5" s="94" t="s">
        <v>26</v>
      </c>
      <c r="J5" s="146" t="s">
        <v>307</v>
      </c>
      <c r="K5" s="144" t="s">
        <v>308</v>
      </c>
      <c r="L5" s="72" t="s">
        <v>28</v>
      </c>
      <c r="M5" s="158">
        <v>16000</v>
      </c>
    </row>
    <row r="6" spans="1:13" s="80" customFormat="1" ht="99.95" customHeight="1" thickBot="1" x14ac:dyDescent="0.3">
      <c r="A6" s="371"/>
      <c r="B6" s="372"/>
      <c r="C6" s="359"/>
      <c r="D6" s="32">
        <v>22531</v>
      </c>
      <c r="E6" s="163" t="s">
        <v>309</v>
      </c>
      <c r="F6" s="141">
        <v>43402</v>
      </c>
      <c r="G6" s="143">
        <v>43494</v>
      </c>
      <c r="H6" s="89" t="s">
        <v>267</v>
      </c>
      <c r="I6" s="164" t="s">
        <v>101</v>
      </c>
      <c r="J6" s="147" t="s">
        <v>307</v>
      </c>
      <c r="K6" s="145" t="s">
        <v>314</v>
      </c>
      <c r="L6" s="73" t="s">
        <v>28</v>
      </c>
      <c r="M6" s="165">
        <v>19000</v>
      </c>
    </row>
    <row r="7" spans="1:13" s="2" customFormat="1" ht="99.95" customHeight="1" x14ac:dyDescent="0.25">
      <c r="A7" s="371"/>
      <c r="B7" s="97">
        <v>2019</v>
      </c>
      <c r="C7" s="97">
        <v>1</v>
      </c>
      <c r="D7" s="135">
        <v>20149</v>
      </c>
      <c r="E7" s="100" t="s">
        <v>310</v>
      </c>
      <c r="F7" s="77">
        <v>43388</v>
      </c>
      <c r="G7" s="138" t="s">
        <v>306</v>
      </c>
      <c r="H7" s="157" t="s">
        <v>267</v>
      </c>
      <c r="I7" s="103" t="s">
        <v>102</v>
      </c>
      <c r="J7" s="101" t="s">
        <v>307</v>
      </c>
      <c r="K7" s="105" t="s">
        <v>315</v>
      </c>
      <c r="L7" s="101" t="s">
        <v>28</v>
      </c>
      <c r="M7" s="159">
        <v>16750</v>
      </c>
    </row>
    <row r="8" spans="1:13" s="2" customFormat="1" ht="99.95" customHeight="1" thickBot="1" x14ac:dyDescent="0.3">
      <c r="A8" s="372"/>
      <c r="B8" s="34">
        <v>2020</v>
      </c>
      <c r="C8" s="34">
        <v>1</v>
      </c>
      <c r="D8" s="32">
        <v>51077</v>
      </c>
      <c r="E8" s="96" t="s">
        <v>25</v>
      </c>
      <c r="F8" s="126">
        <v>43888</v>
      </c>
      <c r="G8" s="126">
        <v>44286</v>
      </c>
      <c r="H8" s="89" t="s">
        <v>267</v>
      </c>
      <c r="I8" s="104" t="s">
        <v>27</v>
      </c>
      <c r="J8" s="73" t="s">
        <v>311</v>
      </c>
      <c r="K8" s="106" t="s">
        <v>312</v>
      </c>
      <c r="L8" s="73" t="s">
        <v>28</v>
      </c>
      <c r="M8" s="160">
        <v>8281280</v>
      </c>
    </row>
    <row r="9" spans="1:13" s="2" customFormat="1" ht="99.95" customHeight="1" thickBot="1" x14ac:dyDescent="0.3">
      <c r="A9" s="7" t="s">
        <v>313</v>
      </c>
      <c r="B9" s="35">
        <v>2018</v>
      </c>
      <c r="C9" s="35">
        <v>1</v>
      </c>
      <c r="D9" s="148">
        <v>303413</v>
      </c>
      <c r="E9" s="149" t="s">
        <v>316</v>
      </c>
      <c r="F9" s="119">
        <v>43264</v>
      </c>
      <c r="G9" s="150" t="s">
        <v>318</v>
      </c>
      <c r="H9" s="90" t="s">
        <v>267</v>
      </c>
      <c r="I9" s="151" t="s">
        <v>103</v>
      </c>
      <c r="J9" s="121" t="s">
        <v>307</v>
      </c>
      <c r="K9" s="152" t="s">
        <v>317</v>
      </c>
      <c r="L9" s="125" t="s">
        <v>104</v>
      </c>
      <c r="M9" s="161">
        <v>85000</v>
      </c>
    </row>
    <row r="10" spans="1:13" s="80" customFormat="1" ht="99.95" customHeight="1" x14ac:dyDescent="0.25">
      <c r="A10" s="423" t="s">
        <v>542</v>
      </c>
      <c r="B10" s="107">
        <v>2011</v>
      </c>
      <c r="C10" s="1">
        <v>1</v>
      </c>
      <c r="D10" s="29" t="s">
        <v>269</v>
      </c>
      <c r="E10" s="11" t="s">
        <v>270</v>
      </c>
      <c r="F10" s="140">
        <v>40756</v>
      </c>
      <c r="G10" s="142">
        <v>41609</v>
      </c>
      <c r="H10" s="139" t="s">
        <v>267</v>
      </c>
      <c r="I10" s="94" t="s">
        <v>112</v>
      </c>
      <c r="J10" s="146" t="s">
        <v>244</v>
      </c>
      <c r="K10" s="144" t="s">
        <v>171</v>
      </c>
      <c r="L10" s="72" t="s">
        <v>319</v>
      </c>
      <c r="M10" s="158">
        <v>119744</v>
      </c>
    </row>
    <row r="11" spans="1:13" s="80" customFormat="1" ht="99.95" customHeight="1" thickBot="1" x14ac:dyDescent="0.3">
      <c r="A11" s="424"/>
      <c r="B11" s="37">
        <v>2013</v>
      </c>
      <c r="C11" s="34">
        <v>1</v>
      </c>
      <c r="D11" s="98" t="s">
        <v>271</v>
      </c>
      <c r="E11" s="8" t="s">
        <v>272</v>
      </c>
      <c r="F11" s="153">
        <v>41548</v>
      </c>
      <c r="G11" s="154">
        <v>42460</v>
      </c>
      <c r="H11" s="89" t="s">
        <v>267</v>
      </c>
      <c r="I11" s="95" t="s">
        <v>213</v>
      </c>
      <c r="J11" s="155" t="s">
        <v>244</v>
      </c>
      <c r="K11" s="156" t="s">
        <v>214</v>
      </c>
      <c r="L11" s="73" t="s">
        <v>319</v>
      </c>
      <c r="M11" s="160">
        <v>170494.95</v>
      </c>
    </row>
    <row r="12" spans="1:13" s="80" customFormat="1" ht="99.95" customHeight="1" x14ac:dyDescent="0.25">
      <c r="A12" s="423" t="s">
        <v>320</v>
      </c>
      <c r="B12" s="107">
        <v>2009</v>
      </c>
      <c r="C12" s="1">
        <v>1</v>
      </c>
      <c r="D12" s="29" t="s">
        <v>266</v>
      </c>
      <c r="E12" s="11" t="s">
        <v>321</v>
      </c>
      <c r="F12" s="140">
        <v>39814</v>
      </c>
      <c r="G12" s="142">
        <v>40178</v>
      </c>
      <c r="H12" s="139" t="s">
        <v>267</v>
      </c>
      <c r="I12" s="12" t="s">
        <v>324</v>
      </c>
      <c r="J12" s="82" t="s">
        <v>326</v>
      </c>
      <c r="K12" s="190" t="s">
        <v>327</v>
      </c>
      <c r="L12" s="72" t="s">
        <v>323</v>
      </c>
      <c r="M12" s="158">
        <v>100000</v>
      </c>
    </row>
    <row r="13" spans="1:13" s="80" customFormat="1" ht="99.95" customHeight="1" thickBot="1" x14ac:dyDescent="0.3">
      <c r="A13" s="424"/>
      <c r="B13" s="37">
        <v>2010</v>
      </c>
      <c r="C13" s="34">
        <v>1</v>
      </c>
      <c r="D13" s="30" t="s">
        <v>268</v>
      </c>
      <c r="E13" s="8" t="s">
        <v>322</v>
      </c>
      <c r="F13" s="153">
        <v>40179</v>
      </c>
      <c r="G13" s="154">
        <v>42003</v>
      </c>
      <c r="H13" s="89" t="s">
        <v>267</v>
      </c>
      <c r="I13" s="9" t="s">
        <v>325</v>
      </c>
      <c r="J13" s="70" t="s">
        <v>326</v>
      </c>
      <c r="K13" s="191" t="s">
        <v>327</v>
      </c>
      <c r="L13" s="73" t="s">
        <v>323</v>
      </c>
      <c r="M13" s="160">
        <v>4049451.86</v>
      </c>
    </row>
    <row r="14" spans="1:13" s="3" customFormat="1" ht="50.1" customHeight="1" thickBot="1" x14ac:dyDescent="0.3">
      <c r="A14" s="411" t="s">
        <v>0</v>
      </c>
      <c r="B14" s="413"/>
      <c r="C14" s="79">
        <f>SUM(C5:C13)</f>
        <v>9</v>
      </c>
      <c r="D14" s="411" t="s">
        <v>503</v>
      </c>
      <c r="E14" s="412"/>
      <c r="F14" s="412"/>
      <c r="G14" s="412"/>
      <c r="H14" s="412"/>
      <c r="I14" s="412"/>
      <c r="J14" s="412"/>
      <c r="K14" s="412"/>
      <c r="L14" s="413"/>
      <c r="M14" s="162">
        <f>SUM(M5:M13)</f>
        <v>12857720.809999999</v>
      </c>
    </row>
    <row r="17" spans="8:8" x14ac:dyDescent="0.25">
      <c r="H17" s="243"/>
    </row>
  </sheetData>
  <mergeCells count="10">
    <mergeCell ref="D14:L14"/>
    <mergeCell ref="A14:B14"/>
    <mergeCell ref="A1:M1"/>
    <mergeCell ref="A2:M2"/>
    <mergeCell ref="A3:M3"/>
    <mergeCell ref="C5:C6"/>
    <mergeCell ref="A12:A13"/>
    <mergeCell ref="A5:A8"/>
    <mergeCell ref="A10:A11"/>
    <mergeCell ref="B5:B6"/>
  </mergeCells>
  <pageMargins left="0.39370078740157483" right="0.39370078740157483" top="0.39370078740157483" bottom="0.3937007874015748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TÜBİTAK</vt:lpstr>
      <vt:lpstr>İHTİSASLAŞMA PROJESİ</vt:lpstr>
      <vt:lpstr>KALKINMA AJANSI(BAKA)</vt:lpstr>
      <vt:lpstr>AB VE U.ARASI</vt:lpstr>
      <vt:lpstr>TÜSEB</vt:lpstr>
      <vt:lpstr>DİĞER</vt:lpstr>
      <vt:lpstr>TÜBİTAK!Yazdırma_Alanı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USER</cp:lastModifiedBy>
  <cp:lastPrinted>2024-04-25T11:06:55Z</cp:lastPrinted>
  <dcterms:created xsi:type="dcterms:W3CDTF">2021-02-25T09:50:50Z</dcterms:created>
  <dcterms:modified xsi:type="dcterms:W3CDTF">2026-04-13T08:35:24Z</dcterms:modified>
</cp:coreProperties>
</file>