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ELGİN\Downloads\"/>
    </mc:Choice>
  </mc:AlternateContent>
  <xr:revisionPtr revIDLastSave="0" documentId="13_ncr:1_{D303C5D8-3F96-4DEC-AFF0-FB93B277AA5A}" xr6:coauthVersionLast="36" xr6:coauthVersionMax="47" xr10:uidLastSave="{00000000-0000-0000-0000-000000000000}"/>
  <bookViews>
    <workbookView xWindow="0" yWindow="0" windowWidth="19920" windowHeight="9690" xr2:uid="{00000000-000D-0000-FFFF-FFFF00000000}"/>
  </bookViews>
  <sheets>
    <sheet name="Birim Risk Kontrol Eylem Planı" sheetId="1" r:id="rId1"/>
    <sheet name="Açıklayıcı notlar" sheetId="2" r:id="rId2"/>
    <sheet name="Etki Puanlaması" sheetId="3" r:id="rId3"/>
    <sheet name="Olasılık seviyeleri" sheetId="4" r:id="rId4"/>
    <sheet name="Doğal Risk Seviyeleri" sheetId="5" r:id="rId5"/>
    <sheet name="Mevcut risk yönetimi" sheetId="6" r:id="rId6"/>
    <sheet name="Artık Risk Seviyesi" sheetId="7" r:id="rId7"/>
  </sheets>
  <calcPr calcId="191029"/>
</workbook>
</file>

<file path=xl/calcChain.xml><?xml version="1.0" encoding="utf-8"?>
<calcChain xmlns="http://schemas.openxmlformats.org/spreadsheetml/2006/main">
  <c r="T29" i="1" l="1"/>
  <c r="U29" i="1" s="1"/>
  <c r="M29" i="1"/>
  <c r="I29" i="1"/>
  <c r="U28" i="1"/>
  <c r="T28" i="1"/>
  <c r="M28" i="1"/>
  <c r="I28" i="1"/>
  <c r="T27" i="1"/>
  <c r="U27" i="1" s="1"/>
  <c r="M27" i="1"/>
  <c r="I27" i="1"/>
  <c r="T26" i="1"/>
  <c r="U26" i="1" s="1"/>
  <c r="M26" i="1"/>
  <c r="I26" i="1"/>
  <c r="T25" i="1"/>
  <c r="U25" i="1" s="1"/>
  <c r="M25" i="1"/>
  <c r="I25" i="1"/>
  <c r="T24" i="1"/>
  <c r="U24" i="1" s="1"/>
  <c r="M24" i="1"/>
  <c r="I24" i="1"/>
  <c r="T23" i="1"/>
  <c r="U23" i="1" s="1"/>
  <c r="M23" i="1"/>
  <c r="I23" i="1"/>
  <c r="T22" i="1"/>
  <c r="U22" i="1" s="1"/>
  <c r="M22" i="1"/>
  <c r="I22" i="1"/>
  <c r="T21" i="1"/>
  <c r="U21" i="1" s="1"/>
  <c r="M21" i="1"/>
  <c r="I21" i="1"/>
  <c r="T20" i="1"/>
  <c r="U20" i="1" s="1"/>
  <c r="M20" i="1"/>
  <c r="I20" i="1"/>
  <c r="T19" i="1"/>
  <c r="U19" i="1" s="1"/>
  <c r="M19" i="1"/>
  <c r="I19" i="1"/>
  <c r="T18" i="1"/>
  <c r="U18" i="1" s="1"/>
  <c r="M18" i="1"/>
  <c r="I18" i="1"/>
  <c r="T17" i="1"/>
  <c r="U17" i="1" s="1"/>
  <c r="M17" i="1"/>
  <c r="I17" i="1"/>
  <c r="T16" i="1"/>
  <c r="U16" i="1" s="1"/>
  <c r="M16" i="1"/>
  <c r="I16" i="1"/>
  <c r="T15" i="1"/>
  <c r="U15" i="1" s="1"/>
  <c r="M15" i="1"/>
  <c r="I15" i="1"/>
  <c r="T14" i="1"/>
  <c r="U14" i="1" s="1"/>
  <c r="M14" i="1"/>
  <c r="I14" i="1"/>
  <c r="T13" i="1"/>
  <c r="U13" i="1" s="1"/>
  <c r="M13" i="1"/>
  <c r="I13" i="1"/>
  <c r="T12" i="1"/>
  <c r="U12" i="1" s="1"/>
  <c r="M12" i="1"/>
  <c r="I12" i="1"/>
  <c r="T11" i="1"/>
  <c r="U11" i="1" s="1"/>
  <c r="M11" i="1"/>
  <c r="I11" i="1"/>
  <c r="J11" i="1" s="1"/>
  <c r="T10" i="1"/>
  <c r="U10" i="1" s="1"/>
  <c r="M10" i="1"/>
  <c r="I10" i="1"/>
  <c r="T9" i="1"/>
  <c r="U9" i="1" s="1"/>
  <c r="M9" i="1"/>
  <c r="I9" i="1"/>
  <c r="T8" i="1"/>
  <c r="U8" i="1" s="1"/>
  <c r="M8" i="1"/>
  <c r="I8" i="1"/>
  <c r="T7" i="1"/>
  <c r="U7" i="1" s="1"/>
  <c r="M7" i="1"/>
  <c r="I7" i="1"/>
  <c r="T6" i="1"/>
  <c r="U6" i="1" s="1"/>
  <c r="M6" i="1"/>
  <c r="I6" i="1"/>
  <c r="T5" i="1"/>
  <c r="U5" i="1" s="1"/>
  <c r="M5" i="1"/>
  <c r="I5" i="1"/>
  <c r="N11" i="1" l="1"/>
  <c r="O11" i="1" s="1"/>
  <c r="J29" i="1"/>
  <c r="N29" i="1"/>
  <c r="O29" i="1" s="1"/>
  <c r="N28" i="1"/>
  <c r="O28" i="1" s="1"/>
  <c r="J28" i="1"/>
  <c r="N27" i="1"/>
  <c r="O27" i="1" s="1"/>
  <c r="J27" i="1"/>
  <c r="N26" i="1"/>
  <c r="O26" i="1" s="1"/>
  <c r="J26" i="1"/>
  <c r="N25" i="1"/>
  <c r="O25" i="1" s="1"/>
  <c r="J25" i="1"/>
  <c r="N24" i="1"/>
  <c r="O24" i="1" s="1"/>
  <c r="J24" i="1"/>
  <c r="N23" i="1"/>
  <c r="O23" i="1" s="1"/>
  <c r="J23" i="1"/>
  <c r="N22" i="1"/>
  <c r="O22" i="1" s="1"/>
  <c r="J22" i="1"/>
  <c r="N21" i="1"/>
  <c r="O21" i="1" s="1"/>
  <c r="J21" i="1"/>
  <c r="N20" i="1"/>
  <c r="O20" i="1" s="1"/>
  <c r="J20" i="1"/>
  <c r="N19" i="1"/>
  <c r="O19" i="1" s="1"/>
  <c r="J19" i="1"/>
  <c r="N18" i="1"/>
  <c r="O18" i="1" s="1"/>
  <c r="J18" i="1"/>
  <c r="N17" i="1"/>
  <c r="O17" i="1" s="1"/>
  <c r="J17" i="1"/>
  <c r="N16" i="1"/>
  <c r="O16" i="1" s="1"/>
  <c r="J16" i="1"/>
  <c r="N15" i="1"/>
  <c r="O15" i="1" s="1"/>
  <c r="J15" i="1"/>
  <c r="J14" i="1"/>
  <c r="N14" i="1"/>
  <c r="O14" i="1" s="1"/>
  <c r="J13" i="1"/>
  <c r="N13" i="1"/>
  <c r="O13" i="1" s="1"/>
  <c r="N12" i="1"/>
  <c r="O12" i="1" s="1"/>
  <c r="J12" i="1"/>
  <c r="N10" i="1"/>
  <c r="O10" i="1" s="1"/>
  <c r="J10" i="1"/>
  <c r="J9" i="1"/>
  <c r="N9" i="1"/>
  <c r="O9" i="1" s="1"/>
  <c r="N8" i="1"/>
  <c r="O8" i="1" s="1"/>
  <c r="J8" i="1"/>
  <c r="N7" i="1"/>
  <c r="O7" i="1" s="1"/>
  <c r="J7" i="1"/>
  <c r="N6" i="1"/>
  <c r="O6" i="1" s="1"/>
  <c r="J6" i="1"/>
  <c r="J5" i="1"/>
  <c r="N5" i="1"/>
  <c r="O5" i="1" s="1"/>
</calcChain>
</file>

<file path=xl/sharedStrings.xml><?xml version="1.0" encoding="utf-8"?>
<sst xmlns="http://schemas.openxmlformats.org/spreadsheetml/2006/main" count="425" uniqueCount="346">
  <si>
    <t>BİRİM RİSK KONTROL EYLEM PLANI</t>
  </si>
  <si>
    <t>BİRİM ADI: Burdur Mehmet Akif Ersoy Üniversitesi Fen Edebiyat Fakültesi Dekanlığı</t>
  </si>
  <si>
    <t>SIRA NO</t>
  </si>
  <si>
    <t>SÜREÇ ADI</t>
  </si>
  <si>
    <t>TESPİT EDİLEN RİSKLER</t>
  </si>
  <si>
    <t>RİSK TÜRÜ</t>
  </si>
  <si>
    <t>NEDENLER</t>
  </si>
  <si>
    <t>SONUÇLAR</t>
  </si>
  <si>
    <t>OLASILIK PUANI</t>
  </si>
  <si>
    <t>ETKİ PUANI</t>
  </si>
  <si>
    <t>DOĞAL RİSK PUANI* (Etki*Olasılık)</t>
  </si>
  <si>
    <t>DOĞAL RİSK ÖNEM DERECESİ*</t>
  </si>
  <si>
    <t>MEVCUT RİSK KONTROLLERİ</t>
  </si>
  <si>
    <t>MEVCUT RİSK YÖNETİMİ (Yeterli, Kısmen yeterli, zayıf, yeterli değil)</t>
  </si>
  <si>
    <t>YETERLİLİK KATSAYISI*</t>
  </si>
  <si>
    <t>ARTIK RİSK SEVİYESİ (Doğal risk puanı*mevcut risk puanı)*</t>
  </si>
  <si>
    <t>ARTIK RİSK ÖNEM DERECESİ*</t>
  </si>
  <si>
    <t>Q-Z sütunları ile ilgili aşağıdaki hususlara dikkat edilmelidir:
Artık risk düzeyinin “Çok Yüksek” veya “Yüksek” olması hâlinde riskin azaltılmasına yönelik ilave kontrol ve eylem belirlenir.
Artık risk düzeyinin “Orta” olması hâlinde mevcut kontroller yeniden değerlendirilir; ilave kontrol veya eylem öngörülmemesi durumunda bunun gerekçesi planın “Durumu/Açıklamalar” alanında belirtilir
Artık risk düzeyinin “Düşük” veya “Çok Düşük” olması hâlinde, risk düzeyini artırabilecek özel bir durum bulunmadıkça ilave kontrol ve eylem belirlenmez; mevcut kontrollerin uygulanmasına ve riskin izlenmesine devam edilir</t>
  </si>
  <si>
    <t>İLAVE KONTROLLER (ÖNGÖRÜLEN EYLEMLER) (Kontrol faaliyetlerinin yetersiz olması halinde)</t>
  </si>
  <si>
    <t>KALINTI RİSK OLASILIK</t>
  </si>
  <si>
    <t>KALINTI RİSK ETKİ</t>
  </si>
  <si>
    <t>KALINTI RİSK PUANI*</t>
  </si>
  <si>
    <t>KALINTI RİSK ÖNEM DERECESİ*</t>
  </si>
  <si>
    <t>ÖNGÖRÜLEN EYLEM</t>
  </si>
  <si>
    <t>GERÇEKLEŞTİREN</t>
  </si>
  <si>
    <t>TAMAMLANMA TARİHİ</t>
  </si>
  <si>
    <t>DURUMU / AÇIKLAMALAR</t>
  </si>
  <si>
    <t>Operasyonel</t>
  </si>
  <si>
    <t>Bölümlerden ihtiyaç bildirimlerinin geç ve eksik alınması; geçmiş yıl harcama verilerinin analiz edilmemesi; laboratuvar sarf malzemesi, bakım-onarım ve arazi çalışması giderlerinin önceden planlanmaması; bütçe hazırlık takviminin izlenmemesi</t>
  </si>
  <si>
    <t>Eğitim-öğretim, laboratuvar ve araştırma faaliyetlerinin aksaması; sık ödenek aktarma ve ek ödenek talebinde bulunulması; 5018 sayılı Kanun'da öngörülen bütçe ilkelerine ve performans esaslı bütçelemeye aykırılık</t>
  </si>
  <si>
    <t>Strateji Geliştirme Daire Başkanlığının bütçe çağrısı ve hazırlama rehberi doğrultusunda teklif hazırlanmaktadır. Bölümlerden resmi yazı ile ihtiyaç talep edilmekte, teklif Dekan onayı ile gönderilmektedir.</t>
  </si>
  <si>
    <t>ZAYIF</t>
  </si>
  <si>
    <t>Bölüm bazlı standart ihtiyaç bildirim formunun kullanılması, son üç yılın harcama verilerinin analiz edilerek teklife esas alınması ve ödenek kullanımının dönemsel olarak izlenmesi</t>
  </si>
  <si>
    <t>Bölüm İhtiyaç Bildirim Formunun hazırlanarak bölümlere duyurulması; ekonomik kod bazında 3 yıllık harcama analiz tablosunun oluşturulması; ödenek kullanım durumunun üç ayda bir Dekanlık Makamına raporlanması</t>
  </si>
  <si>
    <t>Fakülte Sekreteri / Tahakkuk Birimi</t>
  </si>
  <si>
    <t>Başlamadı</t>
  </si>
  <si>
    <t>Ek Ders Ücreti Ödeme Süreci</t>
  </si>
  <si>
    <t>Ek ders ücretlerinin hatalı hesaplanması sonucu fazla veya eksik ödeme yapılması</t>
  </si>
  <si>
    <t>Ders yüklerinin bölümlerden hatalı veya geç bildirilmesi; 2914 sayılı Yükseköğretim Personel Kanunu ve ek ders ödemelerine ilişkin esaslardaki değişikliklerin takip edilmemesi; izin, rapor ve görevlendirme bilgilerinin ek ders çizelgelerine yansıtılmaması; hesaplamaların büyük ölçüde manuel kontrol edilmesi</t>
  </si>
  <si>
    <t>Kamu zararı oluşması ve fazla ödemelerin geri tahsili; personel mağduriyeti; Sayıştay denetim bulgusu; kurumsal itibar kaybı</t>
  </si>
  <si>
    <t>Ek ders çizelgeleri bölüm başkanlarınca imzalanarak gönderilmekte, tahakkuk biriminde KBS üzerinden hesaplanmakta ve gerçekleştirme görevlisince kontrol edilmektedir. Ödeme belgeleri Merkezi Yönetim Harcama Belgeleri Yönetmeliğine göre düzenlenmektedir.</t>
  </si>
  <si>
    <t>KISMEN YETERLİ</t>
  </si>
  <si>
    <t>Ders programı, OBS ders yükü kayıtları ve ek ders çizelgelerinin ödeme öncesi çapraz kontrolü; izin/rapor/görevlendirme bilgilerinin personel biriminden aylık olarak alınması</t>
  </si>
  <si>
    <t>Ek ders kontrol listesinin hazırlanarak uygulamaya konulması; personel birimi ile tahakkuk birimi arasında aylık izin-rapor-görevlendirme bildirim tablosunun oluşturulması; ek ders mevzuatına ilişkin birim içi bilgilendirme toplantısı yapılması</t>
  </si>
  <si>
    <t>Tahakkuk Birimi / Personel Birimi / Bölüm Başkanlıkları</t>
  </si>
  <si>
    <t>Yurtiçi ve Yurtdışı Geçici Görev Yolluğu (Harcırah) Ödeme Süreci</t>
  </si>
  <si>
    <t>Harcırah ödemelerinin 6245 sayılı Harcırah Kanunu'na aykırı veya eksik belgeyle yapılması</t>
  </si>
  <si>
    <t>Görevlendirme onayı ile yolluk bildirimi arasındaki tutarsızlıklar; konaklama ve yol giderlerine ilişkin belgelerin eksik sunulması; mevzuat değişikliklerinin takip edilmemesi</t>
  </si>
  <si>
    <t>Fazla veya yersiz ödeme ve kamu zararı; ödemelerin gecikmesi; denetim bulgusu</t>
  </si>
  <si>
    <t>Görevlendirmeler Yönetim Kurulu kararı veya Dekan onayı ile yapılmakta; yolluk bildirimleri tahakkuk biriminde görevlendirme onayı ve belgelerle karşılaştırılarak kontrol edilmekte, gerçekleştirme görevlisi ve harcama yetkilisince onaylanmaktadır.</t>
  </si>
  <si>
    <t>Artık risk düzeyi düşük olduğundan ilave kontrol ve eylem öngörülmemiştir; mevcut kontrollerin uygulanmasına ve riskin izlenmesine devam edilecektir.</t>
  </si>
  <si>
    <t>Satın Alma (Doğrudan Temin) Süreci</t>
  </si>
  <si>
    <t>Doğrudan temin yoluyla yapılan alımlarda 4734 sayılı Kamu İhale Kanunu'nun 22. maddesinde belirtilen parasal limitlerin aşılması, alımların kısımlara bölünmesi veya piyasa fiyat araştırmasının yetersiz yapılması</t>
  </si>
  <si>
    <t>Alım ihtiyaçlarının yıl başında planlanmaması; bölümlerden aynı nitelikteki taleplerin farklı zamanlarda gelmesi; piyasa araştırmasının yeterli sayıda firmadan yapılmaması; satın alma personelinin mevzuat güncellemelerini takip edememesi</t>
  </si>
  <si>
    <t>Mevzuata aykırı alım ve kamu zararı; ekonomik olmayan fiyatlarla alım yapılması; idari ve mali sorumluluk; denetim bulgusu</t>
  </si>
  <si>
    <t>Alımlar onay belgesi, piyasa fiyat araştırma tutanağı ve yaklaşık maliyet ile yapılmakta; EKAP'a doğrudan temin bilgileri girilmektedir. Harcama belgeleri gerçekleştirme görevlisince kontrol edilmektedir.</t>
  </si>
  <si>
    <t>Yıllık alım planının hazırlanması ve aynı nitelikteki alımların birleştirilmesi; doğrudan temin limitlerinin yıl içinde kümülatif olarak izlenmesi</t>
  </si>
  <si>
    <t>Bölümlerden yıllık mal ve hizmet alım ihtiyaçlarının toplanarak Fakülte Yıllık Alım Planının hazırlanması; doğrudan temin harcamalarını kalem bazında izleyen takip tablosunun oluşturulması; satın alma personeline mevzuat eğitimi aldırılması</t>
  </si>
  <si>
    <t>Satın Alma Birimi / Fakülte Sekreteri</t>
  </si>
  <si>
    <t>Muayene ve Kabul Süreci</t>
  </si>
  <si>
    <t>Satın alınan mal ve hizmetlerin teknik şartname ve sözleşmeye uygunluğu yeterince kontrol edilmeden kabul edilmesi</t>
  </si>
  <si>
    <t>Muayene ve kabul komisyonlarında alanında teknik bilgiye sahip üye bulunmaması; laboratuvar cihazlarında kurulum ve deneme işlemlerinin tamamlanmadan kabul yapılması; zaman baskısı</t>
  </si>
  <si>
    <t>Şartnameye uygun olmayan mal ve hizmetlerin kabulü; garanti haklarının kaybı; kamu zararı</t>
  </si>
  <si>
    <t>Muayene ve kabul komisyonları Dekan onayı ile oluşturulmakta; teknik alımlarda ilgili bölümden öğretim elemanı komisyona dahil edilmekte, muayene ve kabul tutanakları düzenlenmektedir.</t>
  </si>
  <si>
    <t>Harcama Belgelerinin Düzenlenmesi ve Ödeme Emri Süreci</t>
  </si>
  <si>
    <t>Ödeme emri belgelerinin mevzuatta öngörülen eksik veya hatalı kanıtlayıcı belgelerle muhasebe birimine gönderilmesi</t>
  </si>
  <si>
    <t>Merkezi Yönetim Harcama Belgeleri Yönetmeliğindeki belge listesinin takip edilmemesi; iş yoğunluğu; personel değişikliği</t>
  </si>
  <si>
    <t>Ödeme belgelerinin iadesi ve ödemelerin gecikmesi; hak sahiplerinin mağduriyeti</t>
  </si>
  <si>
    <t>Ödeme emri belgeleri KBS/MYS üzerinden düzenlenmekte, gerçekleştirme görevlisi ve harcama yetkilisince kontrol edilerek imzalanmakta; ayrıca Strateji Geliştirme Daire Başkanlığı muhasebe biriminde ön kontrolden geçmektedir.</t>
  </si>
  <si>
    <t>YETERLİ</t>
  </si>
  <si>
    <t>Artık risk düzeyi çok düşük olduğundan ilave kontrol ve eylem öngörülmemiştir; mevcut kontrollerin uygulanmasına ve riskin izlenmesine devam edilecektir.</t>
  </si>
  <si>
    <t>Taşınır Mal Yönetimi Süreci</t>
  </si>
  <si>
    <t>Taşınırların kayıt, zimmet ve sayım işlemlerinin Taşınır Mal Yönetmeliği'ne uygun yürütülmemesi nedeniyle kayıtlar ile fiili durumun uyuşmaması</t>
  </si>
  <si>
    <t>Laboratuvar cihazları ve demirbaşların bölümler/odalar arası yer değişikliklerinin kayda alınmaması; zimmet fişlerinin güncellenmemesi; görevden ayrılan personelin zimmet devrinin yapılmaması; taşınır kayıt yetkilisinin iş yükü</t>
  </si>
  <si>
    <t>Taşınır kaybı ve kamu zararı; yıl sonu sayım farkları; yönetim hesabı ve cetvellerin hatalı düzenlenmesi; denetim bulgusu</t>
  </si>
  <si>
    <t>Taşınır işlemleri KBS Taşınır Kayıt ve Yönetim Sistemi üzerinden yürütülmekte; yıl sonu sayımları sayım kurulunca yapılmakta; zimmet fişleri düzenlenmekte ve ilişik kesme belgesinde taşınır kontrolü yapılmaktadır.</t>
  </si>
  <si>
    <t>SGK Bildirimleri Süreci</t>
  </si>
  <si>
    <t>Ders ücretli öğretim elemanları ve kısmi zamanlı çalışan öğrencilere ilişkin SGK işe giriş, işten çıkış ve aylık prim hizmet bildirimlerinin süresinde veya doğru yapılmaması</t>
  </si>
  <si>
    <t>Çalışma başlangıç ve bitiş tarihlerinin ilgili birimlerce geç bildirilmesi; çalışılan gün sayılarının hatalı puantajlanması; 5510 sayılı Kanun'daki bildirim sürelerinin takip edilmemesi</t>
  </si>
  <si>
    <t>İdari para cezası ve gecikme zammı ödenmesi; kamu zararı; çalışanların sigortalılık haklarının kaybı</t>
  </si>
  <si>
    <t>Bildirimler SGK e-Bildirge sistemi üzerinden personel/tahakkuk birimince yapılmakta; kısmi zamanlı öğrenci puantajları bölüm sorumlularınca imzalanarak aylık gönderilmektedir.</t>
  </si>
  <si>
    <t>Akademik Kadro İlan ve Atama Süreci</t>
  </si>
  <si>
    <t>Öğretim üyesi ve öğretim üyesi dışı öğretim elemanı kadrolarına ilişkin ilan, jüri, sınav ve atama işlemlerinin 2547 sayılı Kanun ve ilgili yönetmeliklerde belirtilen usul ve sürelere uygun yürütülmemesi</t>
  </si>
  <si>
    <t>Mevzuat ve üniversite atama kriterlerinde yapılan değişikliklerin takip edilmemesi; jüri raporlarının süresinde teslim edilmemesi; başvuru belgelerinin eksik incelenmesi</t>
  </si>
  <si>
    <t>Atama işlemlerinin iptali ve yargı kararları; kadro ve personel planlamasının aksaması; kurumsal itibar kaybı</t>
  </si>
  <si>
    <t>İlan ve atama işlemleri Personel Daire Başkanlığı ile koordineli olarak yürütülmekte; başvurular ön değerlendirme ve jüri tarafından incelenmekte; Fakülte Yönetim Kurulu kararları ile süreç kayıt altına alınmaktadır.</t>
  </si>
  <si>
    <t>İnsan Kaynakları / Kritik Görevlerin Sürekliliği</t>
  </si>
  <si>
    <t>Tahakkuk, satın alma, taşınır ve öğrenci işleri gibi kritik görevlerde personelin ayrılması, izin veya rapor kullanması hâlinde işlerin aksaması</t>
  </si>
  <si>
    <t>Kritik görevlerin tek personel tarafından yürütülmesi; görev devri ve yedekleme mekanizmasının bulunmaması; süreçlere ilişkin yazılı iş akış ve prosedürlerin güncel olmaması; idari personel sayısının yetersizliği</t>
  </si>
  <si>
    <t>Ödemelerin ve öğrenci işlemlerinin gecikmesi; yasal sürelerin kaçırılması; hatalı işlem riskinin artması; hizmet sürekliliğinin kesintiye uğraması</t>
  </si>
  <si>
    <t>Personel ayrılışlarında görev devir teslim tutanağı düzenlenmekte; izin dönemlerinde görevlendirmeler Fakülte Sekreterince yapılmaktadır.</t>
  </si>
  <si>
    <t>Kritik ve hassas görevlerin belirlenmesi, her kritik görev için yedek personel atanması ve iş akış süreçlerinin yazılı hâle getirilmesi (Kamu İç Kontrol Standartları, KOS 2 ve KFS 8)</t>
  </si>
  <si>
    <t>Hassas Görevler Listesinin güncellenmesi; her kritik görev için yedek personelin Dekan onayı ile belirlenmesi; yedek personele görev başında eğitim verilmesi; tahakkuk, satın alma, taşınır ve öğrenci işleri süreçlerine ilişkin iş akış şemaları ve görev tanımlarının güncellenerek yayımlanması</t>
  </si>
  <si>
    <t>Fakülte Sekreteri / Birim İç Kontrol ve Risk Koordinatörü</t>
  </si>
  <si>
    <t>Personel İzin ve Görevlendirme Süreci</t>
  </si>
  <si>
    <t>Yurtiçi/yurtdışı görevlendirme ve izin işlemlerinin mevzuata uygun ve zamanında sonuçlandırılmaması</t>
  </si>
  <si>
    <t>Görevlendirme taleplerinin geç iletilmesi; 2547 sayılı Kanun'un 39. maddesi kapsamındaki görevlendirmelerde ders telafi planının sunulmaması</t>
  </si>
  <si>
    <t>Derslerin aksaması; hatalı görevlendirme nedeniyle yolluk ve maaş ödemelerinde sorun; personel mağduriyeti</t>
  </si>
  <si>
    <t>Görevlendirmeler bölüm başkanlığı uygun görüşü, Fakülte Yönetim Kurulu kararı veya Dekan onayı ile yapılmakta; izinler EBYS/Personel Bilgi Sistemi üzerinden takip edilmektedir.</t>
  </si>
  <si>
    <t>Ders ve Sınav Programlarının Hazırlanması Süreci</t>
  </si>
  <si>
    <t>Ders ve sınav programlarının derslik kapasitesi, öğretim elemanı ve öğrenci çakışmaları dikkate alınmadan hazırlanması</t>
  </si>
  <si>
    <t>Bölümlerin programları geç göndermesi; ortak ve servis derslerinde bölümler arası koordinasyon eksikliği; derslik ve laboratuvar kapasitesinin sınırlı olması</t>
  </si>
  <si>
    <t>Öğrencilerin derslere ve sınavlara katılamaması; programların sık değiştirilmesi; öğrenci şikâyetleri</t>
  </si>
  <si>
    <t>Programlar bölüm başkanlıklarınca hazırlanarak Fakülte Yönetim Kurulunda görüşülmekte ve OBS üzerinden ilan edilmektedir; çakışmalar dekan yardımcısı koordinasyonunda giderilmektedir.</t>
  </si>
  <si>
    <t>Muafiyet, İntibak ve Yatay Geçiş İşlemleri Süreci</t>
  </si>
  <si>
    <t>Yatay geçiş, dikey geçiş, çift anadal/yandal ve muafiyet başvurularında intibak işlemlerinin hatalı yapılması</t>
  </si>
  <si>
    <t>Yükseköğretim Kurumlarında Önlisans ve Lisans Düzeyindeki Programlar Arasında Geçiş, Çift Anadal, Yan Dal ile Kurumlar Arası Kredi Transferi Yapılması Esaslarına İlişkin Yönetmelik ve üniversite yönergesindeki kriterlerin tutarlı uygulanmaması; intibak komisyonları arasında standart bulunmaması; ders içeriklerinin (AKTS/kredi) karşılaştırılmasının manuel yapılması</t>
  </si>
  <si>
    <t>Öğrencilerin mezuniyet koşullarını sağlamadan mezun olması veya gereksiz ders tekrarı; itiraz ve dava süreçleri; öğrenci mağduriyeti</t>
  </si>
  <si>
    <t>Başvurular bölüm intibak/muafiyet komisyonlarınca değerlendirilmekte ve Fakülte Yönetim Kurulu kararı ile kesinleşmektedir.</t>
  </si>
  <si>
    <t>Tüm bölümlerde standart intibak değerlendirme formunun kullanılması ve Yönetim Kuruluna sunulmadan önce öğrenci işleri biriminde ikinci kontrol yapılması</t>
  </si>
  <si>
    <t>Fakülte genelinde standart Muafiyet/İntibak Değerlendirme Formunun hazırlanarak yürürlüğe konulması; komisyon üyelerine mevzuat ve AKTS uygulamaları konusunda bilgilendirme yapılması; Yönetim Kurulu öncesi kontrol listesinin uygulanması</t>
  </si>
  <si>
    <t>Dekan Yardımcısı (Eğitim-Öğretim) / Bölüm İntibak Komisyonları / Öğrenci İşleri Birimi</t>
  </si>
  <si>
    <t>Not Girişi ve Sınav Sonuçlarına İtiraz Süreci</t>
  </si>
  <si>
    <t>Sınav notlarının OBS'ye süresinde veya doğru girilmemesi, not itirazlarının süresinde sonuçlandırılmaması</t>
  </si>
  <si>
    <t>Akademik takvimin takip edilmemesi; not girişlerinde dikkatsizlik; sınav evrakı teslim ve kontrol süreçlerinin standart olmaması</t>
  </si>
  <si>
    <t>Öğrencilerin hak kaybı ve mağduriyeti; not düzeltme işlemlerinin artması; mezuniyet işlemlerinin gecikmesi</t>
  </si>
  <si>
    <t>Not girişleri akademik takvimde belirtilen süreler içinde OBS üzerinden yapılmakta; maddi hata itirazları ilgili yönetmelik hükümlerine göre öğretim elemanınca incelenerek Yönetim Kurulu kararı ile düzeltilmektedir.</t>
  </si>
  <si>
    <t>Mezuniyet ve Diploma İşlemleri Süreci</t>
  </si>
  <si>
    <t>Mezuniyet koşullarını sağlamayan öğrenciye diploma düzenlenmesi veya mezuniyet işlemlerinin gecikmesi</t>
  </si>
  <si>
    <t>Mezuniyet kontrollerinde öğrencinin tüm ders, kredi ve AKTS yükümlülüklerinin eksik incelenmesi; muafiyet ve intibak kayıtlarındaki hatalar; iş yoğunluğu</t>
  </si>
  <si>
    <t>Hukuka aykırı diploma düzenlenmesi ve iptali; öğrencilerin iş ve lisansüstü başvurularında mağduriyeti; kurumsal itibar kaybı</t>
  </si>
  <si>
    <t>Mezuniyet kontrolleri OBS üzerinden danışman, bölüm mezuniyet komisyonu ve öğrenci işleri birimince yapılmakta; mezuniyet Fakülte Yönetim Kurulu kararı ile kesinleşmektedir.</t>
  </si>
  <si>
    <t>Soruşturmacı olarak görevlendirilen öğretim elemanlarının mevzuat bilgisinin yetersiz olması; savunma ve tebligat işlemlerinde usul hataları; zamanaşımı sürelerinin takip edilmemesi</t>
  </si>
  <si>
    <t>Disiplin cezalarının yargı kararıyla iptali; disiplinsizliklerin cezasız kalması; kurumsal itibar kaybı</t>
  </si>
  <si>
    <t>Soruşturmalar Dekan onayı ile görevlendirilen soruşturmacılar tarafından yürütülmekte; tereddüt hâlinde Hukuk Müşavirliği görüşü alınmakta, soruşturma dosyaları Fakülte Disiplin Kurulunca karara bağlanmaktadır.</t>
  </si>
  <si>
    <t>Artık risk düzeyi ORTA'dır. Mevcut kontroller yeniden değerlendirilmiştir: Fakültede yıllık soruşturma sayısının az olması ve tüm dosyalarda Hukuk Müşavirliği görüşünün alınabilmesi nedeniyle ilave kontrol/eylem öngörülmemiştir. Soruşturma sayısında artış veya iptal kararı olması hâlinde risk yeniden değerlendirilecektir.</t>
  </si>
  <si>
    <t>Erasmus+ ve Farabi Değişim Programları Süreci</t>
  </si>
  <si>
    <t>Değişim programından dönen öğrencilerin yurtdışında/yurtiçinde aldığı derslerin öğrenim anlaşmasına uygun şekilde tanınmaması</t>
  </si>
  <si>
    <t>Öğrencilerin kredi kaybı ve mezuniyetlerinin gecikmesi; öğrenci mağduriyeti; program kalite göstergelerinin olumsuz etkilenmesi</t>
  </si>
  <si>
    <t>Öğrenim anlaşmaları bölüm koordinatörü ve fakülte koordinatörünce imzalanmakta; ders tanıma işlemleri Fakülte Yönetim Kurulu kararı ile yapılmakta; Dış İlişkiler Ofisi ile koordinasyon sağlanmaktadır.</t>
  </si>
  <si>
    <t>Resmi Yazışma ve Evrak Yönetimi (EBYS) Süreci</t>
  </si>
  <si>
    <t>Resmi yazıların süresinde cevaplanmaması, yanlış birime havale edilmesi veya Resmi Yazışmalarda Uygulanacak Usul ve Esaslar Hakkında Yönetmelik'e aykırı düzenlenmesi</t>
  </si>
  <si>
    <t>EBYS'de evrak takibinin düzenli yapılmaması; süreli yazıların takip edilmemesi; personelin yazışma kuralları konusunda bilgi eksikliği</t>
  </si>
  <si>
    <t>Yasal sürelerin kaçırılması; idari ve hukuki sorumluluk; kurum içi ve dışı koordinasyonun aksaması</t>
  </si>
  <si>
    <t>Yazışmalar EBYS üzerinden yürütülmekte; gelen evrak yazı işleri birimince ilgili birime havale edilmekte; süreli yazılar sistem üzerinden takip edilmektedir.</t>
  </si>
  <si>
    <t>Birim Arşivi ve Belge Yönetimi Süreci</t>
  </si>
  <si>
    <t>Birim arşivinin Devlet Arşiv Hizmetleri Hakkında Yönetmelik'e uygun düzenlenmemesi nedeniyle belgelerin kaybolması, zarar görmesi veya ihtiyaç duyulduğunda bulunamaması</t>
  </si>
  <si>
    <t>Standart Dosya Planına göre dosyalama yapılmaması; arşiv mekânının fiziki koşullarının (nem, yangın güvenliği, raf kapasitesi) yetersizliği; ayıklama ve imha işlemlerinin düzenli yapılmaması; öğrenci dosyalarının sayısının fazlalığı</t>
  </si>
  <si>
    <t>Hukuki uyuşmazlık ve denetimlerde kanıtlayıcı belge sunulamaması; öğrenci ve personel haklarının ispatlanamaması; bilgi ve belge güvenliği ihlali</t>
  </si>
  <si>
    <t>Evraklar EBYS'de elektronik olarak saklanmakta; öğrenci ve personel dosyaları birim arşivinde muhafaza edilmekte; arşiv odası kilitli tutulmaktadır.</t>
  </si>
  <si>
    <t>Birim arşivinin Standart Dosya Planına göre yeniden düzenlenmesi, arşiv mekânının fiziki koşullarının iyileştirilmesi ve ayıklama-imha komisyonunun düzenli çalıştırılması</t>
  </si>
  <si>
    <t>Birim arşiv sorumlusunun belirlenmesi; arşiv malzemesinin Standart Dosya Planına göre sınıflandırılarak envanterinin çıkarılması; arşiv odası için nem ve yangın güvenliği önlemlerinin alınması; Ayıklama ve İmha Komisyonunun oluşturularak yıllık çalışma yapılması</t>
  </si>
  <si>
    <t>Fakülte Sekreteri / Yazı İşleri Birimi / Birim Arşiv Sorumlusu</t>
  </si>
  <si>
    <t>Kişisel Verilerin Korunması Süreci</t>
  </si>
  <si>
    <t>Öğrenci ve personele ait kişisel verilerin (T.C. kimlik no, not bilgileri, sağlık raporları, iletişim bilgileri) 6698 sayılı Kişisel Verilerin Korunması Kanunu'na aykırı şekilde işlenmesi, paylaşılması veya ilan edilmesi</t>
  </si>
  <si>
    <t>Sınav sonuçları ve listelerin kişisel verileri içerecek şekilde panolarda veya web sitesinde ilan edilmesi; kişisel veri içeren belgelerin e-posta veya mesajlaşma uygulamaları üzerinden paylaşılması; personelin KVKK farkındalığının düşük olması</t>
  </si>
  <si>
    <t>İdari para cezası ve hukuki sorumluluk; ilgili kişilerin mağduriyeti; kurumsal itibar kaybı</t>
  </si>
  <si>
    <t>Üniversite KVKK politikası ve aydınlatma metinleri yayımlanmıştır; öğrenci bilgilerine erişim OBS üzerinden yetki bazında sağlanmaktadır.</t>
  </si>
  <si>
    <t>Kişisel veri içeren ilan ve paylaşımlara ilişkin fakülte içi uygulama talimatının yayımlanması ve tüm akademik/idari personele KVKK farkındalık eğitimi verilmesi</t>
  </si>
  <si>
    <t>Sınav sonuçları ve öğrenci listelerinin yalnızca OBS üzerinden veya maskelenmiş öğrenci numarası ile ilan edilmesine ilişkin talimatın yayımlanması; fakülte web sayfası ve panolarının kişisel veri yönünden gözden geçirilmesi; personele KVKK farkındalık eğitimi düzenlenmesi</t>
  </si>
  <si>
    <t>Dekan Yardımcısı / Fakülte Sekreteri / Bölüm Başkanlıkları</t>
  </si>
  <si>
    <t>Bilgi Sistemleri Erişim Yetkilendirme Süreci</t>
  </si>
  <si>
    <t>Görev değişikliği yapan veya fakülteden ayrılan personelin OBS, KBS, EBYS ve diğer sistemlerdeki erişim yetkilerinin zamanında kaldırılmaması</t>
  </si>
  <si>
    <t>Personel ayrılış/görev değişikliği bilgisinin Bilgi İşlem Daire Başkanlığına iletilmemesi; yetkilerin periyodik olarak gözden geçirilmemesi</t>
  </si>
  <si>
    <t>Yetkisiz erişim ve veri değişikliği; bilgi güvenliği ihlali; hatalı ya da usulsüz işlem yapılması</t>
  </si>
  <si>
    <t>Sistem yetkileri Dekanlık yazısı ile tanımlanmakta ve kaldırılmakta; ilişik kesme sürecinde kullanıcı hesapları kapatılmaktadır.</t>
  </si>
  <si>
    <t>Laboratuvar Güvenliği ve Kimyasal Atık Yönetimi Süreci</t>
  </si>
  <si>
    <t>Kimya, Biyoloji, Moleküler Biyoloji ve Genetik ile Fizik laboratuvarlarında kimyasal maddelerin uygun depolanmaması, tehlikeli atıkların mevzuata uygun bertaraf edilmemesi ve iş kazası/meslek hastalığı meydana gelmesi</t>
  </si>
  <si>
    <t>Kimyasal envanterin ve güvenlik bilgi formlarının güncel tutulmaması; uyumsuz kimyasalların birlikte depolanması; çeker ocak, göz duşu, acil duş ve yangın söndürücülerin periyodik kontrolünün yapılmaması; öğrencilere laboratuvar güvenliği eğitiminin düzenli verilmemesi; tehlikeli atıkların geçici depolama alanının yetersizliği</t>
  </si>
  <si>
    <t>Personel ve öğrencilerde yaralanma, zehirlenme veya meslek hastalığı; yangın, patlama ve çevre kirliliği; 6331 sayılı İş Sağlığı ve Güvenliği Kanunu ile Atık Yönetimi Yönetmeliği kapsamında idari para cezası ve hukuki sorumluluk; eğitim faaliyetlerinin durması</t>
  </si>
  <si>
    <t>Laboratuvar sorumluları belirlenmiş; laboratuvar kullanım kuralları laboratuvarlarda asılıdır; kişisel koruyucu donanım (önlük, eldiven, gözlük) sağlanmakta; tehlikeli atıklar üniversite koordinasyonunda lisanslı firmaya teslim edilmektedir.</t>
  </si>
  <si>
    <t>Laboratuvar risk değerlendirmesinin yapılması, kimyasal envanterin güncellenmesi, uyumlu depolama düzenine geçilmesi, acil durum ekipmanlarının periyodik kontrolü ve tüm laboratuvar kullanıcılarına belgelendirilmiş güvenlik eğitimi verilmesi</t>
  </si>
  <si>
    <t>Her laboratuvar için kimyasal envanter ve güvenlik bilgi formu dosyasının oluşturulması; İSG birimi ile laboratuvar risk değerlendirmesi yapılması; kimyasal dolaplarının uyumluluk sınıflarına göre düzenlenmesi; çeker ocak, göz duşu ve yangın söndürücü kontrol çizelgelerinin uygulanması; her dönem başında öğrencilere laboratuvar güvenliği eğitimi verilip katılım tutanağının alınması</t>
  </si>
  <si>
    <t>İlgili Bölüm Başkanlıkları / Laboratuvar Sorumluları / Üniversite İSG Birimi</t>
  </si>
  <si>
    <t>Laboratuvar Cihazlarının Bakım, Onarım ve Kalibrasyonu Süreci</t>
  </si>
  <si>
    <t>Eğitim ve araştırmada kullanılan laboratuvar cihazlarının periyodik bakım ve kalibrasyonunun yapılmaması nedeniyle arızalanması veya hatalı sonuç vermesi</t>
  </si>
  <si>
    <t>Cihaz envanteri ve bakım takviminin bulunmaması; bakım-onarım için yeterli ödenek ayrılmaması; garanti süresi dolan cihazlar için bakım sözleşmesi yapılmaması; cihazların eğitimsiz kullanıcılarca kullanılması</t>
  </si>
  <si>
    <t>Uygulamalı derslerin ve araştırmaların aksaması; yüksek maliyetli onarım veya yenileme ihtiyacı; kamu kaynağının verimsiz kullanımı</t>
  </si>
  <si>
    <t>Arızalar bölüm başkanlıklarınca Dekanlığa bildirilmekte ve ödenek imkânları ölçüsünde onarım yaptırılmaktadır; cihazlar laboratuvar sorumlularının zimmetindedir.</t>
  </si>
  <si>
    <t>Cihaz envanteri ve yıllık bakım-kalibrasyon planının oluşturulması, bakım ihtiyacının bütçe teklifine yansıtılması ve cihaz kullanım yetkilendirmesinin yapılması</t>
  </si>
  <si>
    <t>Bölümlerdeki laboratuvar cihazlarının envanterinin (garanti ve son bakım tarihi dahil) çıkarılması; yıllık bakım-kalibrasyon planının hazırlanması; kritik cihazlar için cihaz kullanım talimatı ve kullanıcı yetkilendirme listesinin oluşturulması</t>
  </si>
  <si>
    <t>Bölüm Başkanlıkları / Laboratuvar Sorumluları / Satın Alma Birimi</t>
  </si>
  <si>
    <t>Arazi, Kazı ve Saha Çalışmaları Süreci</t>
  </si>
  <si>
    <t>Arkeoloji kazı ve yüzey araştırmaları ile Coğrafya ve Biyoloji arazi çalışmalarında personel ve öğrencilerin kaza, yaralanma veya sağlık sorunu yaşaması, çalışmaların gerekli izin ve sigorta işlemleri tamamlanmadan yürütülmesi</t>
  </si>
  <si>
    <t>Arazi çalışmalarına özgü risk değerlendirmesi ve güvenlik talimatının bulunmaması; öğrencilerin sigorta (5510 sayılı Kanun kapsamında) işlemlerinin geç yapılması; ilk yardım malzemesi ve eğitimli personel eksikliği; sıcak hava ve engebeli arazi koşulları</t>
  </si>
  <si>
    <t>Can kaybı veya yaralanma; hukuki ve mali sorumluluk; kazı ve arazi faaliyetlerinin durdurulması; kurumsal itibar kaybı</t>
  </si>
  <si>
    <t>Kazılar Kültür ve Turizm Bakanlığı izni ile yürütülmekte; arazi çalışmaları bölüm kararı ve Dekan onayı ile yapılmakta; kazıya katılan öğrenciler için sigorta girişi yapılmaktadır.</t>
  </si>
  <si>
    <t>Arazi ve kazı çalışmaları için güvenlik ve acil durum talimatının hazırlanması, katılımcı listesi-sigorta-izin kontrolünün çalışma öncesi yapılması ve ekiplerde ilk yardım eğitimli personel bulundurulması</t>
  </si>
  <si>
    <t>Arazi/Kazı Çalışması Güvenlik Talimatı ve çalışma öncesi kontrol listesinin (izin, sigorta, katılımcı listesi, ilk yardım çantası, iletişim planı) hazırlanarak yürürlüğe konulması; her ekipte en az bir sertifikalı ilk yardımcı bulundurulması</t>
  </si>
  <si>
    <t>Arkeoloji, Coğrafya ve Biyoloji Bölüm Başkanlıkları / Kazı ve Arazi Çalışması Sorumluları</t>
  </si>
  <si>
    <t>Acil Durum ve Afet Yönetimi Süreci</t>
  </si>
  <si>
    <t>Deprem, yangın ve benzeri acil durumlarda fakülte binalarında tahliye ve müdahalenin etkin yapılamaması</t>
  </si>
  <si>
    <t>Burdur'un yüksek deprem tehlikesi bulunan bir bölgede yer alması; fakülte acil durum planının güncel olmaması; acil durum ekiplerinin belirlenmemesi veya eğitimsiz olması; tahliye tatbikatlarının düzenli yapılmaması; yangın söndürme ekipmanlarının periyodik kontrolünün aksaması; laboratuvar ve arşivlerde yüksek yangın yükü</t>
  </si>
  <si>
    <t>Can kaybı ve yaralanmalar; bina, cihaz, arşiv ve araştırma materyallerinin zarar görmesi; eğitim-öğretimin uzun süre kesintiye uğraması; Binaların Yangından Korunması Hakkında Yönetmelik ve İşyerlerinde Acil Durumlar Hakkında Yönetmelik kapsamında sorumluluk</t>
  </si>
  <si>
    <t>Binalarda yangın söndürme tüpleri, acil çıkış yönlendirmeleri ve yangın alarm sistemi mevcuttur; Üniversite genelinde acil durum planı bulunmaktadır.</t>
  </si>
  <si>
    <t>Fakülteye özgü acil durum planının güncellenmesi, acil durum ekiplerinin (söndürme, kurtarma, koruma, ilk yardım) oluşturulup eğitilmesi ve yılda en az bir kez tahliye tatbikatı yapılması</t>
  </si>
  <si>
    <t>Fakülte Acil Durum Planının İSG birimi ile birlikte güncellenmesi; acil durum ekiplerinin Dekan onayı ile görevlendirilip eğitim almasının sağlanması; her eğitim-öğretim yılında tahliye tatbikatı yapılarak raporlanması; yangın söndürme ekipmanlarının periyodik kontrol çizelgesinin uygulanması</t>
  </si>
  <si>
    <t>Fakülte Sekreteri / Fakülte Acil Durum Ekipleri / Üniversite İSG Birimi</t>
  </si>
  <si>
    <t>ONAYLAYAN (Harcama Yetkilisi)
Tarih / Ad / Soyad / İmza</t>
  </si>
  <si>
    <t xml:space="preserve">* işaretli sütunlarda formül bulunmaktadır. </t>
  </si>
  <si>
    <t>AÇIKLAMALAR</t>
  </si>
  <si>
    <t>BİRİM ADI:</t>
  </si>
  <si>
    <t>SIRA NO:</t>
  </si>
  <si>
    <t>Tespit edilen risklere sırasıyla verilen numaradır.</t>
  </si>
  <si>
    <t>SÜREÇ ADI:</t>
  </si>
  <si>
    <t>Riskin ilişkili olduğu süreç veya faaliyetin adı yazılır. (Örneğin; Bütçe hazırlama süreci, ön mali kontrol süreci, muhasebe işlemleri)</t>
  </si>
  <si>
    <t>TESPİT EDİLEN RİSK:</t>
  </si>
  <si>
    <t>Süreç veya faaliyetin yürütülmesini olumsuz etkileyebilecek olay ya da durum açık ve anlaşılır şekilde yazılır. (Süreç/faaliyetler için tespit edilen riskleri ifade eder.)</t>
  </si>
  <si>
    <t>RİSK TÜRÜ:</t>
  </si>
  <si>
    <t>Birim Risk Kontrol Eylem Planında yer alan riskin türü “Operasyonel” olarak belirtilir.</t>
  </si>
  <si>
    <t>OLASILIK PUANI:</t>
  </si>
  <si>
    <t>Riskin gerçekleşme ihtimali, belirlenen 1–5 ölçeğine göre puanlanır.</t>
  </si>
  <si>
    <t>ETKİ PUANI:</t>
  </si>
  <si>
    <t>Riskin gerçekleşmesi hâlinde oluşturacağı etki, belirlenen 1–5 ölçeğine göre puanlanır.</t>
  </si>
  <si>
    <t>DOĞAL RİSK PUANI:</t>
  </si>
  <si>
    <t>Mevcut kontroller dikkate alınmadan önce belirlenen etki ve olasılık puanlarının çarpılmasıyla hesaplanır.</t>
  </si>
  <si>
    <t>DOĞAL RİSK ÖNEM DERECESİ*:</t>
  </si>
  <si>
    <t>Doğal risk puanına göre Çok Düşük, Düşük, Orta, Yüksek veya Çok Yüksek olarak belirlenir. Bu alan Excel'de otomatik hesaplanmaktadır.</t>
  </si>
  <si>
    <t>MEVCUT RİSK KONTROLLERİ:</t>
  </si>
  <si>
    <t>Riskin gerçekleşme olasılığını veya etkisini azaltmak amacıyla hâlihazırda uygulanmakta olan kontrol faaliyetleri yazılır.</t>
  </si>
  <si>
    <t>MEVCUT RİSK YÖNETİMİ:</t>
  </si>
  <si>
    <t>Mevcut kontrollerin riskin yönetilmesindeki yeterliliği değerlendirilerek “Yeterli", “Kısmen Yeterli”, “Zayıf” veya “Yeterli Değil” seçeneklerinden biri belirlenir.</t>
  </si>
  <si>
    <t>YETERLİLİK KATSAYISI*:</t>
  </si>
  <si>
    <t>Mevcut risk kontrollerinin riskin etki ve/veya olasılığını azaltmadaki yeterlilik düzeyini gösteren ve artık risk puanının hesaplanmasında kullanılan katsayıdır. Katsayı; mevcut kontrollerin yeterli olması hâlinde 0,1, kısmen yeterli olması hâlinde 0,4, zayıf olması hâlinde 0,8 ve yeterli olmaması hâlinde 1 olarak uygulanır. Bu alan Excel'de otomatik hesaplanmaktadır.</t>
  </si>
  <si>
    <t>ARTIK RİSK SEVİYESİ:</t>
  </si>
  <si>
    <t>Mevcut kontroller dikkate alındıktan sonra kalan risk düzeyi, belirlenen hesaplama yöntemine göre hesaplanır.</t>
  </si>
  <si>
    <t>ARTIK RİSK ÖNEM DERECESİ*:</t>
  </si>
  <si>
    <t>Artık risk seviyesine göre Çok Düşük, Düşük, Orta, Yüksek veya Çok Yüksek olarak belirlenir. Bu alan Excel'de otomatik hesaplanmaktadır.</t>
  </si>
  <si>
    <t>İLAVE KONTROLLER (ÖNGÖRÜLEN EYLEMLER):</t>
  </si>
  <si>
    <t>Mevcut kontrollerin yetersiz olması hâlinde riskin etki ve/veya olasılığını azaltmak amacıyla uygulanması öngörülen ilave kontroller yazılır. (Riskin gerçekleşme olasılığını ve etkisini azaltmak için mevcut kontrollerin dışında uygulanacak ilave kontroller bu alana yazılır.)</t>
  </si>
  <si>
    <t>KALINTI RİSK OLASILIK:</t>
  </si>
  <si>
    <t>İlave kontrollerin uygulanmasından sonra riskin gerçekleşme olasılığı 1–5 ölçeğine göre yeniden değerlendirilir.</t>
  </si>
  <si>
    <t>KALINTI RİSK ETKİ:</t>
  </si>
  <si>
    <t>İlave kontrollerin uygulanmasından sonra riskin gerçekleşmesi hâlinde oluşabilecek etki 1–5 ölçeğine göre yeniden değerlendirilir.</t>
  </si>
  <si>
    <t>KALINTI RİSK PUANI:</t>
  </si>
  <si>
    <t>Kalıntı risk olasılık ve etki puanlarının çarpılmasıyla hesaplanır.</t>
  </si>
  <si>
    <t>KALINTI RİSK ÖNEM DERECESİ</t>
  </si>
  <si>
    <t>Kalıntı risk puanına göre Çok Düşük, Düşük, Orta, Yüksek veya Çok Yüksek olarak belirlenir.</t>
  </si>
  <si>
    <t>Hazırlama aşaması</t>
  </si>
  <si>
    <t>Açıklama</t>
  </si>
  <si>
    <t>Birimin ve sürecin belirlenmesi</t>
  </si>
  <si>
    <t>Planın ilgili bölümüne harcama biriminin adı yazılır. Birimin görev ve sorumlulukları kapsamında yürütülen faaliyet ve süreçler belirlenerek her bir risk, ilişkili olduğu süreç veya faaliyet adı altında değerlendirilir.</t>
  </si>
  <si>
    <t>Riskin tanımlanması</t>
  </si>
  <si>
    <t>Süreç veya faaliyetin mevzuata uygun, zamanında, etkili, ekonomik ve verimli bir şekilde yürütülmesini olumsuz etkileyebilecek olay veya durumlar risk olarak belirlenir. Riskler; açık, anlaşılır ve riskin hangi faaliyet veya süreci ne şekilde etkileyebileceğini gösterecek biçimde ifade edilir</t>
  </si>
  <si>
    <t>Risk türünün belirlenmesi</t>
  </si>
  <si>
    <t>Birim Risk Kontrol Eylem Planı kapsamında belirlenen riskler mevzuat gereği operasyonel risk olarak sınıflandırılır ve planın “Risk Türü” alanında belirtilir.</t>
  </si>
  <si>
    <t>Riskin nedenlerinin belirlenmesi</t>
  </si>
  <si>
    <t>Riskin ortaya çıkmasına yol açabilecek insan, süreç, sistem, mevzuat, organizasyon, mali kaynak veya dış çevre kaynaklı nedenler belirlenir. Bir riskin birden fazla nedeni bulunması hâlinde, riskle doğrudan ilişkili olan nedenlerin tamamına planda yer verilir.</t>
  </si>
  <si>
    <t>Riskin sonuçlarının belirlenmesi</t>
  </si>
  <si>
    <t>Riskin gerçekleşmesi hâlinde hizmetlerin sürekliliği, mevzuata uygunluk, mali kaynaklar, bilgi ve belge güvenliği, kurumsal itibar ile faaliyet ve süreçlerin etkinliği üzerinde ortaya çıkabilecek olumsuz sonuçlar belirlenir.</t>
  </si>
  <si>
    <t>Etki puanının belirlenmesi</t>
  </si>
  <si>
    <t>Riskin gerçekleşmesi hâlinde hizmetlerin sürekliliği, mevzuata uygunluk, mali kaynaklar, bilgi ve belge güvenliği, kurumsal itibar ile faaliyet ve süreçlerin etkinliği üzerinde meydana gelebilecek sonuçların büyüklüğü, mevcut kontroller dikkate alınmadan 1–5 ölçeğine göre değerlendirilir. Etki puanları; “1 – Çok Düşük”, “2 – Düşük”, “3 – Orta”, “4 – Yüksek” ve “5 – Çok Yüksek” şeklinde belirlenir.</t>
  </si>
  <si>
    <t>Olasılık puanının belirlenmesi</t>
  </si>
  <si>
    <t>Riskin belirlenen dönem içinde gerçekleşme ihtimali, mevcut kontroller dikkate alınmadan 1–5 ölçeğine göre değerlendirilir. Değerlendirmede geçmiş dönem gerçekleşmeleri, işlemin sıklığı, süreçteki değişiklikler ve riskin ortaya çıkmasına neden olabilecek koşullar dikkate alınır. Olasılık puanları; “1 – Çok Düşük Olasılık”, “2 – Düşük Olasılık”, “3 – Olası”, “4 – Yüksek Olasılık” ve “5 – Neredeyse Kesin” şeklinde belirlenir.</t>
  </si>
  <si>
    <t>Doğal risk düzeyinin belirlenmesi</t>
  </si>
  <si>
    <t>Doğal risk puanı, mevcut kontroller dikkate alınmadan belirlenen olasılık ve etki puanlarının çarpılması suretiyle hesaplanır. Hesaplanan puana karşılık gelen doğal risk önem derecesi de otomatik olarak plana kaydedilir. 
Doğal Risk Puanı = Olasılık Puanı × Etki Puanı. 
Doğal risk puanı; 
20–25 arasında ise “Çok Yüksek”, 
12’den 20’ye kadar ise “Yüksek”, 
6’dan 12’ye kadar ise “Orta”, 
3’ten 6’ya kadar ise “Düşük”, 
3’ten az ise “Çok Düşük” olarak sınıflandırılır.</t>
  </si>
  <si>
    <t>Mevcut risk kontrollerinin belirlenmesi</t>
  </si>
  <si>
    <t>Riskin gerçekleşme olasılığını veya etkisini azaltmak amacıyla hâlihazırda uygulanmakta olan kontrol faaliyetleri tespit edilerek plana kaydedilir. Fiilen uygulanmayan veya uygulanması planlanan faaliyetler mevcut kontrol olarak gösterilemez</t>
  </si>
  <si>
    <t>Mevcut kontrollerin yeterliliğinin değerlendirilmesi</t>
  </si>
  <si>
    <t>Mevcut kontrol faaliyetlerinin ilgili riskin etki ve/veya olasılığını azaltmadaki yeterliliği; “Yeterli”, “Kısmen Yeterli”, “Zayıf” veya “Yeterli Değil” seçeneklerinden biri kullanılarak değerlendirilir. Seçilen yeterlilik düzeyine karşılık gelen katsayı doğal risk puanına uygulanır.
Mevcut kontrollerin yeterliliği aşağıdaki ölçütlere göre değerlendirilir:
a) Yeterli: Kontroller düzenli ve etkin biçimde uygulanmakta, riski önemli ölçüde azaltmakta ve belirgin bir kontrol eksikliği bulunmamaktadır. Katsayısı 0,1’dir.
b) Kısmen Yeterli: Kontroller uygulanmakla birlikte kapsam, sıklık, belgelendirme veya izleme yönünden geliştirilmesi gereken hususlar bulunmaktadır. Katsayısı 0,4’tür.
c) Zayıf: Kontroller bulunmakla birlikte düzensiz veya sınırlı uygulanmakta ve riski azaltma etkisi düşük kalmaktadır. Katsayısı 0,8’dir.
ç) Yeterli Değil: Riskle ilgili etkili bir kontrol bulunmamakta veya mevcut kontroller riski azaltmamaktadır. Katsayısı 1’dir.</t>
  </si>
  <si>
    <t>Artık risk düzeyinin belirlenmesi</t>
  </si>
  <si>
    <t>Artık risk seviyesi, riskin etkisini ve/veya olasılığını azaltmak için birim tarafından yürütülen mevcut risk yönetimi faaliyetlerinden sonra arta kalan risk seviyesini ifade eder.
Doğal risk puanı ile mevcut risk yönetimi faaliyetlerinin yeterlilik katsayısının çarpılması suretiyle artık risk puanı hesaplanır. 
Artık Risk Seviyesi Puanı = Doğal Risk Puanı * Mevcut Risk Yönetimi Faaliyetleri YeterlilikKatsayısı</t>
  </si>
  <si>
    <t>Hesaplanan artık risk seviyesi puanına göre artık risk seviyeleri; çok yüksek, yüksek, orta, düşük, çok düşük şeklinde aşağıdaki gibi sınıflandırılır. Hesaplanan artık risk puanı;
a) 20&lt;=Artık Risk Puanı&lt;=25 olması durumunda artık risk seviyesi çok yüksek olarak tespit edilir.
b) 12&lt;=Artık Risk Puanı&lt;20 olması durumunda artık risk seviyesi yüksek olarak tespit edilir.
c) 6&lt;=Artık Risk Puanı&lt;12 olması durumunda artık risk seviyesi orta olarak tespit edilir.
ç) 3&lt;=Artık Risk Puanı&lt;6 olması durumunda artık risk seviyesi düşük olarak tespit edilir.
d) Artık Risk Puanı&lt;3 olması durumunda artık risk seviyesi çok düşük olarak tespit edilir.</t>
  </si>
  <si>
    <t>Artık risk düzeyinin “Çok Yüksek” veya “Yüksek” olması hâlinde riskin azaltılmasına yönelik ilave kontrol ve eylem belirlenmesi zorunludur. Artık risk düzeyinin “Orta” olması hâlinde mevcut kontroller yeniden değerlendirilir; ilave kontrol veya eylem öngörülmemesi durumunda bunun gerekçesi planın “Durumu/Açıklamalar” alanında belirtilir. Artık risk düzeyinin “Düşük” veya “Çok Düşük” olması hâlinde, risk düzeyini artırabilecek özel bir durum bulunmadıkça ilave kontrol ve eylem belirlenmez; mevcut kontrollerin uygulanmasına ve riskin izlenmesine devam edilir</t>
  </si>
  <si>
    <t>İlave kontrollerin belirlenmesi</t>
  </si>
  <si>
    <t>Artık risk düzeyi ile mevcut kontrollerin yeterliliği birlikte değerlendirilerek ilave kontrole ihtiyaç bulunup bulunmadığı belirlenir. Mevcut kontrollerin riski yönetmede yeterli olmadığı durumlarda, riskin nedenlerini ortadan kaldırmaya veya riskin etki ve/veya olasılığını azaltmaya yönelik ilave kontroller belirlenerek planın “İlave Kontroller” alanına kaydedilir</t>
  </si>
  <si>
    <t>Kalıntı risk etki puanının öngörülmesi</t>
  </si>
  <si>
    <t>Belirlenen ilave kontrollerin tam ve etkili biçimde uygulanması hâlinde, riskin gerçekleşmesi sonucunda ortaya çıkabilecek etkinin ulaşması beklenen düzeyi 1–5 ölçeğine göre yeniden puanlanır.</t>
  </si>
  <si>
    <t>Kalıntı risk olasılık puanının ön görülmesi</t>
  </si>
  <si>
    <t>Belirlenen ilave kontrollerin tam ve etkili biçimde uygulanması hâlinde, riskin gerçekleşme olasılığının ulaşması beklenen düzeyi 1–5 ölçeğine göre yeniden puanlanır.</t>
  </si>
  <si>
    <t>Kalıntı riskin öngörülmesi</t>
  </si>
  <si>
    <t>Kalıntı risk puanı, öngörülen olasılık ve etki puanlarının çarpılması suretiyle hesaplanır ve bu puana karşılık gelen kalıntı risk önem derecesi belirlenir. Kalıntı Risk Puanı = Öngörülen Olasılık Puanı × Öngörülen Etki Puanı. İlave kontrol veya eylem belirlenmemesi hâlinde kalıntı riskin olasılık, etki, puan ve önem derecesine ilişkin alanlar doldurulmaz.</t>
  </si>
  <si>
    <t>Eylemlerin belirlenmesi</t>
  </si>
  <si>
    <t>Belirlenen ilave kontrollerin hayata geçirilmesi amacıyla gerçekleştirilecek somut faaliyetler planın “Öngörülen Eylem” alanına yazılır. Eylemlerin açık, uygulanabilir, ölçülebilir ve izlenebilir olması; genel nitelikte ve gerçekleşme durumu takip edilemeyecek ifadelere yer verilmemesi esastır</t>
  </si>
  <si>
    <t>Eylemi gerçekleştirecek kişi veya birimin belirlenmesi</t>
  </si>
  <si>
    <t xml:space="preserve">Eylemi fiilen yerine getirecek kişi, çalışma grubu, alt birim veya birim planın “Gerçekleştiren” alanında gösterilir. </t>
  </si>
  <si>
    <t>Tamamlanma tarihinin belirlenmesi</t>
  </si>
  <si>
    <t>Her bir eylem için eylemin niteliği, kapsamı, ihtiyaç duyulan kaynaklar ve uygulanabilirliği dikkate alınarak gerçekçi bir tamamlanma tarihi belirlenir.</t>
  </si>
  <si>
    <t>Gerçekleşme durumunun kaydedilmesi (Durumu/Açıklamalar)</t>
  </si>
  <si>
    <t>Eylemin başlangıçtaki durumu “Başlamadı” olarak belirtilir. Planın uygulanması sürecinde eylemlerin gerçekleşme durumu “Devam Ediyor”, “Tamamlandı”, “Bütçe Bekliyor” veya “İptal Edildi” ifadelerinden uygun olanı kullanılarak güncellenir. Geciken, gerçekleştirilemeyen veya iptal edilen eylemlerin gerekçeleri ile alınması gereken tedbirlere planın “Durumu/Açıklamalar” alanında yer verilir</t>
  </si>
  <si>
    <t>Planın kontrolü ve onaylanması</t>
  </si>
  <si>
    <t>Hazırlanan plan, birim iç kontrol ve risk koordinatörü tarafından şekil, içerik ve tutarlılık yönünden kontrol edilerek harcama yetkilisinin onayına sunulur. Plan, harcama yetkilisinin onayıyla yürürlüğe girer ve eylemlerin gerçekleştirilmesinden sorumlu kişilere ve birimlere duyurulur</t>
  </si>
  <si>
    <t>Etki Puanı</t>
  </si>
  <si>
    <t>Etki Seviyesi</t>
  </si>
  <si>
    <t>Operasyonel Etki</t>
  </si>
  <si>
    <t>Çok Yüksek</t>
  </si>
  <si>
    <t>Birimin görev, faaliyet ve süreçlerinin yürütülmesini çok ciddi düzeyde etkileyebilecek veya hizmetlerin uzun süre aksamasına neden olabilecek olay veya durumlar</t>
  </si>
  <si>
    <t>Faaliyetlerin yürütülmesinde çok ciddi gecikme veya kesintilerin yaşanması (Örneğin; 1 haftadan fazla)</t>
  </si>
  <si>
    <t>Yüksek</t>
  </si>
  <si>
    <t>Birimin görev, faaliyet ve süreçlerinin yürütülmesini önemli düzeyde etkileyebilecek veya hizmetlerin önemli bir süre aksamasına neden olabilecek olay veya durumlar</t>
  </si>
  <si>
    <t>Önemli operasyonel kesintilerin veya hizmet sunumunda önemli gecikmelerin yaşanması (Örneğin; 2-3 gün)</t>
  </si>
  <si>
    <t>Orta</t>
  </si>
  <si>
    <t>Birimin görev, faaliyet ve süreçlerinin yürütülmesini belirli düzeyde etkileyebilecek veya hizmetlerde geçici aksamalara neden olabilecek olay veya durumlar</t>
  </si>
  <si>
    <t>Bazı operasyonel kesintilerin veya hizmet sunumunda sınırlı (önemsiz) gecikmelerin yaşanması (Örneğin; 6 saat)</t>
  </si>
  <si>
    <t>Düşük</t>
  </si>
  <si>
    <t>Birimin görev, faaliyet ve süreçlerinin yürütülmesi üzerinde düşük düzeyde etkisi olabilecek olay veya durumlar</t>
  </si>
  <si>
    <t>Faaliyetlerde küçük aksaklıkların yaşanması, ancak hizmet sürekliliğinin önemli ölçüde etkilenmemesi (Örneğin; 2 saatten az)</t>
  </si>
  <si>
    <t>Çok Düşük</t>
  </si>
  <si>
    <t>Birimin görev, faaliyet ve süreçlerinin yürütülmesi üzerinde çok düşük düzeyde etkisi olabilecek olay veya durumlar</t>
  </si>
  <si>
    <t>Faaliyetlerin sürekliliğini etkilemeyecek veya ihmal edilebilir düzeyde kısa süreli aksaklıklara neden olabilecek olay veya durumlar (Örneğin; 1-2 dakika)</t>
  </si>
  <si>
    <t>Olasılık Puanı</t>
  </si>
  <si>
    <t>Olasılık Seviyesi</t>
  </si>
  <si>
    <t>Neredeyse Kesin</t>
  </si>
  <si>
    <t>Risk olarak tanımlanan olay veya durumun gerçekleşme olasılığının neredeyse kesin olması</t>
  </si>
  <si>
    <t>Yüksek Olasılık</t>
  </si>
  <si>
    <t>Risk olarak tanımlanan olay veya durumun gerçekleşme olasılığının yüksek olması</t>
  </si>
  <si>
    <t>Olası</t>
  </si>
  <si>
    <t>Risk olarak tanımlanan olay veya durumun gerçekleşmesinin mümkün olması</t>
  </si>
  <si>
    <t>Zayıf Olasılık</t>
  </si>
  <si>
    <t>Risk olarak tanımlanan olay veya durumun gerçekleşme olasılığının düşük olmakla birlikte imkansız olmayan olay veya durumlar</t>
  </si>
  <si>
    <t>Çok Zayıf Olasılık</t>
  </si>
  <si>
    <t>Risk olarak tanımlanan olay veya durumun gerçekleşme olasılığının çok düşük olması</t>
  </si>
  <si>
    <t>Doğal Risk Puanı</t>
  </si>
  <si>
    <t>Doğal Risk Rengi</t>
  </si>
  <si>
    <t>Doğal Risk Önem Derecesi / Seviyesi</t>
  </si>
  <si>
    <t>20, 25</t>
  </si>
  <si>
    <t>12, 15, 16</t>
  </si>
  <si>
    <t>6, 8, 9, 10</t>
  </si>
  <si>
    <t>3, 4, 5</t>
  </si>
  <si>
    <t>1, 2</t>
  </si>
  <si>
    <t>Mevcut Rik yönetimi Faaliyetlerinin Yeterliliği</t>
  </si>
  <si>
    <t>Yeterlilik Katsayısı</t>
  </si>
  <si>
    <t>Örnekler</t>
  </si>
  <si>
    <t>Riskin gerçekleşme olasılığını ve/veya etkisini azaltmaya yönelik mevcut kontroller yeterli düzeyde tasarlanmış ve etkin şekilde uygulanmaktadır. Mevcut kontrollerin riski yönetmede yeterli olduğuna ilişkin makul güvence bulunmaktadır.</t>
  </si>
  <si>
    <t>Görev ve sorumluluklar açıkça belirlenmiştir. Kritik görevler için gerekli tedbirler alınmıştır. İşlemlerde uygun kontrol ve onay mekanizmaları uygulanmakta ve kontroller düzenli olarak işletilmektedir.</t>
  </si>
  <si>
    <t>Mevcut kontroller riski belirli ölçüde yönetmekle birlikte riskin olasılığını ve/veya etkisini azaltmada tam olarak yeterli değildir. Mevcut kontrollerin geliştirilmesine veya ilave kontrollerin uygulanmasına ihtiyaç bulunmaktadır.</t>
  </si>
  <si>
    <t>Kontroller uygulanmakla birlikte bazı faaliyet veya süreçlerde eksiklikler bulunmaktadır. Görevlerin/personelin yedeklenmesi veya kontrol mekanizmaları kısmen uygulanmaktadır. Bazı işlemler sistem üzerinden, bazıları manuel olarak yürütülmektedir.</t>
  </si>
  <si>
    <t>Mevcut kontroller bulunmakla birlikte riskin seviyesini kabul edilebilir düzeye indirmede yetersiz kalmaktadır. Kontrollerin geliştirilmesine ve/veya ilave kontrollerin uygulanmasına ihtiyaç bulunmaktadır.</t>
  </si>
  <si>
    <t>Kritik görevlerde yeterli personel yedeklemesi bulunmamaktadır. Kontroller düzenli veya etkin şekilde uygulanmamaktadır. İşlemlerin önemli bir bölümü manuel yürütülmekte ve hata riskini azaltacak kontrol mekanizmaları sınırlı kalmaktadır.</t>
  </si>
  <si>
    <t>YETERLİ DEĞİL</t>
  </si>
  <si>
    <t>Riskin yönetilmesine yönelik herhangi bir kontrol bulunmamakta veya mevcut kontroller riskin olasılığı ve/veya etkisini azaltmada yeterli olmamaktadır. Riskin yönetilmesine yönelik uygun kontrollerin belirlenmesi gerekmektedir.</t>
  </si>
  <si>
    <t>Riskin yönetilmesine yönelik belirlenmiş bir kontrol bulunmamaktadır. Kritik görevler için yedekleme yapılmamaktadır veya faaliyet ve işlemlerde riski azaltacak kontrol mekanizmaları uygulanmamaktadır.</t>
  </si>
  <si>
    <t>Artık Risk Seviyesi</t>
  </si>
  <si>
    <t>Artık Risk Puanı</t>
  </si>
  <si>
    <t>ÇOK YÜKSEK</t>
  </si>
  <si>
    <t>20 &lt;= Risk Puanı &lt;= 25</t>
  </si>
  <si>
    <t>Riskin, birimin görev, faaliyet ve süreçlerinin yürütülmesini çok ciddi düzeyde etkileyebileceğini ifade eder. Riskin azaltılmasına yönelik ilave kontrollerin belirlenmesi ve uygulanması ile riskin yakından takip edilmesi gerekir.</t>
  </si>
  <si>
    <t>YÜKSEK</t>
  </si>
  <si>
    <t>12 &lt;= Risk Puanı &lt; 20</t>
  </si>
  <si>
    <t>Riskin, birimin görev, faaliyet ve süreçlerinin yürütülmesini önemli düzeyde etkileyebileceğini ifade eder. Riskin azaltılmasına yönelik ilave kontrollerin belirlenmesi ve uygulanması ile riskin düzenli olarak takip edilmesi gerekir.</t>
  </si>
  <si>
    <t>ORTA</t>
  </si>
  <si>
    <t>6 &lt;= Risk Puanı &lt; 12</t>
  </si>
  <si>
    <t>Riskin, birimin görev, faaliyet ve süreçlerinin yürütülmesini belirli düzeyde etkileyebileceğini ifade eder. Mevcut kontroller gözden geçirilerek gerekli görülmesi hâlinde ilave kontroller belirlenir ve risk takip edilir.</t>
  </si>
  <si>
    <t>DÜŞÜK</t>
  </si>
  <si>
    <t>3 &lt;= Risk Puanı &lt; 6</t>
  </si>
  <si>
    <t>Riskin, birimin görev, faaliyet ve süreçlerinin yürütülmesi üzerindeki etkisinin düşük düzeyde olduğunu ifade eder. Mevcut kontroller sürdürülerek riskte meydana gelebilecek değişiklikler takip edilir.</t>
  </si>
  <si>
    <t>ÇOK DÜŞÜK</t>
  </si>
  <si>
    <t>Risk Puanı &lt; 3</t>
  </si>
  <si>
    <t>Riskin, birimin görev, faaliyet ve süreçlerinin yürütülmesi üzerindeki etkisinin çok düşük düzeyde olduğunu ifade eder. Mevcut kontrollerin sürdürülmesi ve riskte meydana gelebilecek önemli değişikliklerin takip edilmesi yeterlidir.</t>
  </si>
  <si>
    <t>Öğrenim anlaşmalarının bölüm koordinatörlerince ayrıntılı incelenmemesi; hareketlilik sırasında yapılan ders değişikliklerinin kayda alınmaması; not dönüşüm tablolarının tutarsız uygulanması</t>
  </si>
  <si>
    <t>Personel ve Öğrenci Disiplin Soruşturması Süreci</t>
  </si>
  <si>
    <t>personel ve Öğrenci disiplin soruşturmalarının Yükseköğretim Kurumları Öğrenci Disiplin Yönetmeliği'nde belirtilen usul ve sürelere uygun yürütülmemesi</t>
  </si>
  <si>
    <t>Ödenek Yönetimi Süreci</t>
  </si>
  <si>
    <t>Fakülte  bölümlerin gerçek ihtiyaçlarını yansıtmayacak şekilde hazırlanması nedeniyle yıl içinde ödenek yetersizliği yaşanması</t>
  </si>
  <si>
    <t>Burdur Mehmet Akif.Ersoy Üniversitesi Fen-Edebiyat Fakültesi Dekanlığı</t>
  </si>
  <si>
    <t>Fen-Edebiyat Fakültesi Dekanı 05.09.2026 / Prof.Dr.Sevilay ÖZER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</si>
</sst>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name val="Carlito"/>
    </font>
    <font>
      <b/>
      <sz val="12"/>
      <color theme="0"/>
      <name val="Times New Roman"/>
      <family val="1"/>
      <charset val="162"/>
    </font>
    <font>
      <sz val="12"/>
      <name val="Times New Roman"/>
      <family val="1"/>
      <charset val="162"/>
    </font>
    <font>
      <b/>
      <sz val="12"/>
      <name val="Times New Roman"/>
      <family val="1"/>
      <charset val="162"/>
    </font>
    <font>
      <b/>
      <sz val="12"/>
      <color rgb="FFFF0000"/>
      <name val="Times New Roman"/>
      <family val="1"/>
      <charset val="162"/>
    </font>
    <font>
      <b/>
      <sz val="12"/>
      <color rgb="FFFF6600"/>
      <name val="Times New Roman"/>
      <family val="1"/>
      <charset val="162"/>
    </font>
    <font>
      <b/>
      <sz val="12"/>
      <color rgb="FFFFFF00"/>
      <name val="Times New Roman"/>
      <family val="1"/>
      <charset val="162"/>
    </font>
    <font>
      <b/>
      <sz val="12"/>
      <color rgb="FF92D050"/>
      <name val="Times New Roman"/>
      <family val="1"/>
      <charset val="162"/>
    </font>
    <font>
      <b/>
      <sz val="12"/>
      <color rgb="FF00B050"/>
      <name val="Times New Roman"/>
      <family val="1"/>
      <charset val="162"/>
    </font>
    <font>
      <sz val="14"/>
      <name val="Times New Roman"/>
      <family val="1"/>
      <charset val="162"/>
    </font>
    <font>
      <sz val="14"/>
      <color theme="0"/>
      <name val="Times New Roman"/>
      <family val="1"/>
      <charset val="162"/>
    </font>
    <font>
      <b/>
      <sz val="14"/>
      <name val="Times New Roman"/>
      <family val="1"/>
      <charset val="162"/>
    </font>
    <font>
      <sz val="16"/>
      <name val="Times New Roman"/>
      <family val="1"/>
      <charset val="162"/>
    </font>
  </fonts>
  <fills count="15">
    <fill>
      <patternFill patternType="none"/>
    </fill>
    <fill>
      <patternFill patternType="gray125"/>
    </fill>
    <fill>
      <patternFill patternType="solid">
        <fgColor rgb="FFE7E6E6"/>
      </patternFill>
    </fill>
    <fill>
      <patternFill patternType="solid">
        <fgColor rgb="FFBFBFBF"/>
      </patternFill>
    </fill>
    <fill>
      <patternFill patternType="solid">
        <fgColor rgb="FFE4DFEC"/>
      </patternFill>
    </fill>
    <fill>
      <patternFill patternType="solid">
        <fgColor rgb="FFD9D9D9"/>
      </patternFill>
    </fill>
    <fill>
      <patternFill patternType="solid">
        <fgColor rgb="FFFCE4D6"/>
      </patternFill>
    </fill>
    <fill>
      <patternFill patternType="solid">
        <fgColor theme="7" tint="-0.249977111117893"/>
        <bgColor indexed="64"/>
      </patternFill>
    </fill>
    <fill>
      <patternFill patternType="solid">
        <fgColor rgb="FFFF0000"/>
        <bgColor indexed="64"/>
      </patternFill>
    </fill>
    <fill>
      <patternFill patternType="solid">
        <fgColor rgb="FFFF66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bgColor indexed="64"/>
      </patternFill>
    </fill>
    <fill>
      <patternFill patternType="solid">
        <fgColor theme="3" tint="0.89999084444715716"/>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1"/>
  </cellStyleXfs>
  <cellXfs count="54">
    <xf numFmtId="0" fontId="0" fillId="0" borderId="0" xfId="0" applyBorder="1"/>
    <xf numFmtId="0" fontId="0" fillId="0" borderId="0" xfId="0" applyBorder="1" applyAlignment="1">
      <alignment wrapText="1"/>
    </xf>
    <xf numFmtId="0" fontId="0" fillId="0" borderId="0" xfId="0" applyBorder="1" applyAlignment="1">
      <alignment horizontal="left" vertical="center" wrapText="1"/>
    </xf>
    <xf numFmtId="0" fontId="0" fillId="0" borderId="0" xfId="0" applyBorder="1" applyAlignment="1">
      <alignment horizontal="center" vertical="center"/>
    </xf>
    <xf numFmtId="0" fontId="3" fillId="8" borderId="2" xfId="0" applyFont="1" applyFill="1" applyBorder="1" applyAlignment="1">
      <alignment horizontal="center" vertical="center"/>
    </xf>
    <xf numFmtId="0" fontId="4" fillId="0" borderId="2" xfId="0" applyFont="1" applyBorder="1" applyAlignment="1">
      <alignment horizontal="center" vertical="center"/>
    </xf>
    <xf numFmtId="0" fontId="2" fillId="0" borderId="2" xfId="0" applyFont="1" applyBorder="1" applyAlignment="1">
      <alignment horizontal="left" vertical="center" wrapText="1"/>
    </xf>
    <xf numFmtId="0" fontId="3" fillId="9" borderId="2" xfId="0" applyFont="1" applyFill="1" applyBorder="1" applyAlignment="1">
      <alignment horizontal="center" vertical="center"/>
    </xf>
    <xf numFmtId="0" fontId="5" fillId="0" borderId="2" xfId="0" applyFont="1" applyBorder="1" applyAlignment="1">
      <alignment horizontal="center" vertical="center"/>
    </xf>
    <xf numFmtId="0" fontId="3" fillId="10" borderId="2" xfId="0" applyFont="1" applyFill="1" applyBorder="1" applyAlignment="1">
      <alignment horizontal="center" vertical="center"/>
    </xf>
    <xf numFmtId="0" fontId="6" fillId="0" borderId="2" xfId="0" applyFont="1" applyBorder="1" applyAlignment="1">
      <alignment horizontal="center" vertical="center"/>
    </xf>
    <xf numFmtId="0" fontId="3" fillId="11" borderId="2" xfId="0" applyFont="1" applyFill="1" applyBorder="1" applyAlignment="1">
      <alignment horizontal="center" vertical="center"/>
    </xf>
    <xf numFmtId="0" fontId="7" fillId="0" borderId="2" xfId="0" applyFont="1" applyBorder="1" applyAlignment="1">
      <alignment horizontal="center" vertical="center"/>
    </xf>
    <xf numFmtId="0" fontId="3" fillId="12" borderId="2" xfId="0" applyFont="1" applyFill="1" applyBorder="1" applyAlignment="1">
      <alignment horizontal="center" vertical="center"/>
    </xf>
    <xf numFmtId="0" fontId="8" fillId="0" borderId="2" xfId="0" applyFont="1" applyBorder="1" applyAlignment="1">
      <alignment horizontal="center" vertical="center"/>
    </xf>
    <xf numFmtId="0" fontId="10" fillId="13" borderId="2" xfId="0" applyFont="1" applyFill="1" applyBorder="1" applyAlignment="1">
      <alignment horizontal="center" vertical="center"/>
    </xf>
    <xf numFmtId="0" fontId="10" fillId="13" borderId="3" xfId="0" applyFont="1" applyFill="1" applyBorder="1" applyAlignment="1">
      <alignment horizontal="center" vertical="center"/>
    </xf>
    <xf numFmtId="0" fontId="9" fillId="0" borderId="0" xfId="0" applyFont="1" applyBorder="1" applyAlignment="1">
      <alignment horizontal="center" vertical="center"/>
    </xf>
    <xf numFmtId="0" fontId="10" fillId="13" borderId="2" xfId="0" applyFont="1" applyFill="1" applyBorder="1" applyAlignment="1">
      <alignment horizontal="center" vertical="center" wrapText="1"/>
    </xf>
    <xf numFmtId="0" fontId="1" fillId="12" borderId="2" xfId="0" applyFont="1" applyFill="1" applyBorder="1" applyAlignment="1">
      <alignment horizontal="center" vertical="center"/>
    </xf>
    <xf numFmtId="0" fontId="1" fillId="10"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8" borderId="2" xfId="0" applyFont="1" applyFill="1" applyBorder="1" applyAlignment="1">
      <alignment horizontal="center" vertical="center"/>
    </xf>
    <xf numFmtId="0" fontId="11" fillId="0" borderId="2" xfId="0" applyFont="1" applyBorder="1" applyAlignment="1">
      <alignment horizontal="center" vertical="center" wrapText="1"/>
    </xf>
    <xf numFmtId="0" fontId="10" fillId="13" borderId="4" xfId="0" applyFont="1" applyFill="1" applyBorder="1" applyAlignment="1">
      <alignment horizontal="center" vertical="center" wrapText="1"/>
    </xf>
    <xf numFmtId="0" fontId="1" fillId="11" borderId="2" xfId="0" applyFont="1" applyFill="1" applyBorder="1" applyAlignment="1">
      <alignment horizontal="center" vertical="center"/>
    </xf>
    <xf numFmtId="0" fontId="3" fillId="14" borderId="2" xfId="0" applyFont="1" applyFill="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center" vertical="center" wrapText="1"/>
    </xf>
    <xf numFmtId="0" fontId="2" fillId="0" borderId="1" xfId="0" applyFont="1" applyAlignment="1">
      <alignment horizontal="left" vertical="center" wrapText="1"/>
    </xf>
    <xf numFmtId="0" fontId="2" fillId="0" borderId="1" xfId="0" applyFont="1" applyAlignment="1">
      <alignment horizontal="center" vertical="center" wrapText="1"/>
    </xf>
    <xf numFmtId="164" fontId="2" fillId="0" borderId="0" xfId="0" applyNumberFormat="1" applyFont="1" applyBorder="1" applyAlignment="1">
      <alignment horizontal="center" vertical="center" wrapText="1"/>
    </xf>
    <xf numFmtId="164" fontId="2" fillId="0" borderId="1" xfId="0" applyNumberFormat="1" applyFont="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3" borderId="2" xfId="0" applyFont="1" applyFill="1" applyBorder="1" applyAlignment="1">
      <alignment horizontal="center" vertical="center" wrapText="1"/>
    </xf>
    <xf numFmtId="0" fontId="3" fillId="14" borderId="2" xfId="0" applyFont="1" applyFill="1" applyBorder="1" applyAlignment="1">
      <alignment horizontal="left" vertical="center" wrapText="1"/>
    </xf>
    <xf numFmtId="0" fontId="2" fillId="6" borderId="1" xfId="0" applyFont="1" applyFill="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3" fillId="3" borderId="2" xfId="0" applyFont="1" applyFill="1" applyBorder="1" applyAlignment="1">
      <alignment horizontal="center" vertical="center" wrapText="1"/>
    </xf>
    <xf numFmtId="0" fontId="0" fillId="0" borderId="5" xfId="0" applyBorder="1"/>
    <xf numFmtId="0" fontId="3" fillId="3" borderId="2" xfId="0" applyFont="1" applyFill="1" applyBorder="1" applyAlignment="1">
      <alignment horizontal="center" vertical="center"/>
    </xf>
    <xf numFmtId="0" fontId="3" fillId="5" borderId="1" xfId="0" applyFont="1" applyFill="1" applyAlignment="1">
      <alignment horizontal="left" vertical="center" wrapText="1"/>
    </xf>
    <xf numFmtId="0" fontId="12" fillId="10" borderId="1" xfId="0" applyFont="1" applyFill="1" applyAlignment="1">
      <alignment horizontal="left" vertical="top" wrapText="1"/>
    </xf>
    <xf numFmtId="0" fontId="1" fillId="7" borderId="1" xfId="0" applyFont="1" applyFill="1" applyAlignment="1">
      <alignment horizontal="center" vertical="center"/>
    </xf>
    <xf numFmtId="0" fontId="11" fillId="2" borderId="1" xfId="0" applyFont="1" applyFill="1" applyAlignment="1">
      <alignment vertical="center"/>
    </xf>
    <xf numFmtId="0" fontId="4" fillId="3" borderId="1" xfId="0" applyFont="1" applyFill="1" applyAlignment="1">
      <alignment horizontal="left" vertical="center"/>
    </xf>
    <xf numFmtId="0" fontId="4" fillId="4" borderId="1" xfId="0" applyFont="1" applyFill="1" applyAlignment="1">
      <alignment horizontal="center" vertical="center" wrapText="1"/>
    </xf>
    <xf numFmtId="0" fontId="0" fillId="0" borderId="6" xfId="0" applyBorder="1"/>
    <xf numFmtId="0" fontId="4" fillId="3" borderId="1" xfId="0" applyFont="1" applyFill="1" applyAlignment="1">
      <alignment horizontal="center" vertical="center"/>
    </xf>
    <xf numFmtId="0" fontId="3" fillId="14" borderId="2" xfId="0" applyFont="1" applyFill="1" applyBorder="1" applyAlignment="1">
      <alignment horizontal="left" vertical="center"/>
    </xf>
    <xf numFmtId="0" fontId="0" fillId="0" borderId="4" xfId="0" applyBorder="1"/>
  </cellXfs>
  <cellStyles count="1">
    <cellStyle name="Normal" xfId="0" builtinId="0"/>
  </cellStyles>
  <dxfs count="3">
    <dxf>
      <fill>
        <patternFill patternType="solid">
          <bgColor rgb="FFFFC7CE"/>
        </patternFill>
      </fill>
    </dxf>
    <dxf>
      <fill>
        <patternFill patternType="solid">
          <bgColor rgb="FFFFEB9C"/>
        </patternFill>
      </fill>
    </dxf>
    <dxf>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tabSelected="1" topLeftCell="A28" zoomScale="85" zoomScaleNormal="85" workbookViewId="0">
      <selection activeCell="G29" sqref="G29"/>
    </sheetView>
  </sheetViews>
  <sheetFormatPr defaultColWidth="9" defaultRowHeight="15.75"/>
  <cols>
    <col min="1" max="1" width="7" style="27" customWidth="1"/>
    <col min="2" max="2" width="15.625" style="33" customWidth="1"/>
    <col min="3" max="3" width="28" style="33" customWidth="1"/>
    <col min="4" max="4" width="12.875" style="34" customWidth="1"/>
    <col min="5" max="5" width="37.625" style="33" customWidth="1"/>
    <col min="6" max="6" width="33" style="33" customWidth="1"/>
    <col min="7" max="7" width="13.5" style="27" customWidth="1"/>
    <col min="8" max="8" width="11" style="27" customWidth="1"/>
    <col min="9" max="9" width="14.375" style="27" customWidth="1"/>
    <col min="10" max="10" width="15.375" style="27" customWidth="1"/>
    <col min="11" max="11" width="46.125" style="33" customWidth="1"/>
    <col min="12" max="12" width="21" style="34" customWidth="1"/>
    <col min="13" max="13" width="15.375" style="34" customWidth="1"/>
    <col min="14" max="15" width="21" style="34" customWidth="1"/>
    <col min="16" max="16" width="34.375" style="27" customWidth="1"/>
    <col min="17" max="17" width="31.75" style="27" customWidth="1"/>
    <col min="18" max="18" width="12.875" style="27" customWidth="1"/>
    <col min="19" max="20" width="11" style="27" customWidth="1"/>
    <col min="21" max="21" width="15.125" style="27" customWidth="1"/>
    <col min="22" max="22" width="45" style="27" customWidth="1"/>
    <col min="23" max="23" width="27.75" style="27" customWidth="1"/>
    <col min="24" max="25" width="22.625" style="27" customWidth="1"/>
    <col min="26" max="26" width="63" style="27" customWidth="1"/>
    <col min="27" max="27" width="9" style="27" customWidth="1"/>
    <col min="28" max="16384" width="9" style="27"/>
  </cols>
  <sheetData>
    <row r="1" spans="1:26" ht="36.75" customHeight="1">
      <c r="A1" s="46" t="s">
        <v>0</v>
      </c>
      <c r="B1" s="38"/>
      <c r="C1" s="38"/>
      <c r="D1" s="40"/>
      <c r="E1" s="38"/>
      <c r="F1" s="38"/>
      <c r="G1" s="39"/>
      <c r="H1" s="39"/>
      <c r="I1" s="39"/>
      <c r="J1" s="39"/>
      <c r="K1" s="38"/>
      <c r="L1" s="40"/>
      <c r="M1" s="40"/>
      <c r="N1" s="40"/>
      <c r="O1" s="40"/>
      <c r="P1" s="39"/>
      <c r="Q1" s="39"/>
      <c r="R1" s="39"/>
      <c r="S1" s="39"/>
      <c r="T1" s="39"/>
      <c r="U1" s="39"/>
      <c r="V1" s="39"/>
      <c r="W1" s="39"/>
      <c r="X1" s="39"/>
      <c r="Y1" s="39"/>
      <c r="Z1" s="39"/>
    </row>
    <row r="2" spans="1:26" ht="21.95" customHeight="1">
      <c r="A2" s="47" t="s">
        <v>1</v>
      </c>
      <c r="B2" s="38"/>
      <c r="C2" s="38"/>
      <c r="D2" s="40"/>
      <c r="E2" s="38"/>
      <c r="F2" s="38"/>
      <c r="G2" s="39"/>
      <c r="H2" s="39"/>
      <c r="I2" s="39"/>
      <c r="J2" s="39"/>
      <c r="K2" s="38"/>
      <c r="L2" s="40"/>
      <c r="M2" s="40"/>
      <c r="N2" s="40"/>
      <c r="O2" s="40"/>
      <c r="P2" s="39"/>
      <c r="Q2" s="39"/>
      <c r="R2" s="39"/>
      <c r="S2" s="39"/>
      <c r="T2" s="39"/>
      <c r="U2" s="39"/>
      <c r="V2" s="39"/>
      <c r="W2" s="39"/>
      <c r="X2" s="39"/>
      <c r="Y2" s="39"/>
      <c r="Z2" s="39"/>
    </row>
    <row r="3" spans="1:26" ht="67.5" customHeight="1">
      <c r="A3" s="41" t="s">
        <v>2</v>
      </c>
      <c r="B3" s="43" t="s">
        <v>3</v>
      </c>
      <c r="C3" s="43" t="s">
        <v>4</v>
      </c>
      <c r="D3" s="43" t="s">
        <v>5</v>
      </c>
      <c r="E3" s="43" t="s">
        <v>6</v>
      </c>
      <c r="F3" s="43" t="s">
        <v>7</v>
      </c>
      <c r="G3" s="41" t="s">
        <v>8</v>
      </c>
      <c r="H3" s="41" t="s">
        <v>9</v>
      </c>
      <c r="I3" s="41" t="s">
        <v>10</v>
      </c>
      <c r="J3" s="41" t="s">
        <v>11</v>
      </c>
      <c r="K3" s="41" t="s">
        <v>12</v>
      </c>
      <c r="L3" s="41" t="s">
        <v>13</v>
      </c>
      <c r="M3" s="41" t="s">
        <v>14</v>
      </c>
      <c r="N3" s="41" t="s">
        <v>15</v>
      </c>
      <c r="O3" s="41" t="s">
        <v>16</v>
      </c>
      <c r="P3" s="45" t="s">
        <v>17</v>
      </c>
      <c r="Q3" s="41" t="s">
        <v>18</v>
      </c>
      <c r="R3" s="41" t="s">
        <v>19</v>
      </c>
      <c r="S3" s="41" t="s">
        <v>20</v>
      </c>
      <c r="T3" s="41" t="s">
        <v>21</v>
      </c>
      <c r="U3" s="41" t="s">
        <v>22</v>
      </c>
      <c r="V3" s="41" t="s">
        <v>23</v>
      </c>
      <c r="W3" s="41" t="s">
        <v>24</v>
      </c>
      <c r="X3" s="41" t="s">
        <v>25</v>
      </c>
      <c r="Y3" s="50"/>
      <c r="Z3" s="41" t="s">
        <v>26</v>
      </c>
    </row>
    <row r="4" spans="1:26" ht="57.75" customHeight="1">
      <c r="A4" s="42"/>
      <c r="B4" s="42"/>
      <c r="C4" s="42"/>
      <c r="D4" s="42"/>
      <c r="E4" s="42"/>
      <c r="F4" s="42"/>
      <c r="G4" s="42"/>
      <c r="H4" s="42"/>
      <c r="I4" s="42"/>
      <c r="J4" s="42"/>
      <c r="K4" s="42"/>
      <c r="L4" s="42"/>
      <c r="M4" s="42"/>
      <c r="N4" s="42"/>
      <c r="O4" s="42"/>
      <c r="P4" s="39"/>
      <c r="Q4" s="42"/>
      <c r="R4" s="42"/>
      <c r="S4" s="42"/>
      <c r="T4" s="42"/>
      <c r="U4" s="42"/>
      <c r="V4" s="42"/>
      <c r="W4" s="42"/>
      <c r="X4" s="35"/>
      <c r="Y4" s="35"/>
      <c r="Z4" s="42"/>
    </row>
    <row r="5" spans="1:26" ht="130.15" customHeight="1">
      <c r="A5" s="28">
        <v>1</v>
      </c>
      <c r="B5" s="29" t="s">
        <v>342</v>
      </c>
      <c r="C5" s="29" t="s">
        <v>343</v>
      </c>
      <c r="D5" s="30" t="s">
        <v>27</v>
      </c>
      <c r="E5" s="29" t="s">
        <v>28</v>
      </c>
      <c r="F5" s="29" t="s">
        <v>29</v>
      </c>
      <c r="G5" s="30">
        <v>4</v>
      </c>
      <c r="H5" s="30">
        <v>3</v>
      </c>
      <c r="I5" s="28">
        <f t="shared" ref="I5:I29" si="0">IF(OR(G5="",H5=""),"",G5*H5)</f>
        <v>12</v>
      </c>
      <c r="J5" s="28" t="str">
        <f t="shared" ref="J5:J29" si="1">IF(I5="","",IF(I5&gt;=20,"Çok Yüksek",IF(I5&gt;=12,"Yüksek",IF(I5&gt;=6,"Orta",IF(I5&gt;=3,"Düşük","Çok Düşük")))))</f>
        <v>Yüksek</v>
      </c>
      <c r="K5" s="29" t="s">
        <v>30</v>
      </c>
      <c r="L5" s="30" t="s">
        <v>31</v>
      </c>
      <c r="M5" s="30">
        <f t="shared" ref="M5:M29" si="2">IF(L5="YETERLİ",0.1,IF(L5="KISMEN YETERLİ",0.4,IF(L5="ZAYIF",0.8,IF(L5="YETERLİ DEĞİL",1,""))))</f>
        <v>0.8</v>
      </c>
      <c r="N5" s="28">
        <f t="shared" ref="N5:N29" si="3">I5*M5</f>
        <v>9.6000000000000014</v>
      </c>
      <c r="O5" s="30" t="str">
        <f t="shared" ref="O5:O29" si="4">IF(N5="","",IF(N5&gt;=20,"ÇOK YÜKSEK",IF(N5&gt;=12,"YÜKSEK",IF(N5&gt;=6,"ORTA",IF(N5&gt;=3,"DÜŞÜK","ÇOK DÜŞÜK")))))</f>
        <v>ORTA</v>
      </c>
      <c r="P5" s="39"/>
      <c r="Q5" s="28" t="s">
        <v>32</v>
      </c>
      <c r="R5" s="28">
        <v>2</v>
      </c>
      <c r="S5" s="28">
        <v>2</v>
      </c>
      <c r="T5" s="28">
        <f t="shared" ref="T5:T29" si="5">IF(OR(R5="",S5=""),"",R5*S5)</f>
        <v>4</v>
      </c>
      <c r="U5" s="28" t="str">
        <f t="shared" ref="U5:U29" si="6">IF(T5="","",IF(T5&gt;=20,"Çok Yüksek",IF(T5&gt;=12,"Yüksek",IF(T5&gt;=6,"Orta",IF(T5&gt;=3,"Düşük","Çok Düşük")))))</f>
        <v>Düşük</v>
      </c>
      <c r="V5" s="28" t="s">
        <v>33</v>
      </c>
      <c r="W5" s="28" t="s">
        <v>34</v>
      </c>
      <c r="X5" s="31">
        <v>46477</v>
      </c>
      <c r="Y5" s="32"/>
      <c r="Z5" s="28" t="s">
        <v>35</v>
      </c>
    </row>
    <row r="6" spans="1:26" ht="161.1" customHeight="1">
      <c r="A6" s="30">
        <v>2</v>
      </c>
      <c r="B6" s="29" t="s">
        <v>36</v>
      </c>
      <c r="C6" s="29" t="s">
        <v>37</v>
      </c>
      <c r="D6" s="30" t="s">
        <v>27</v>
      </c>
      <c r="E6" s="29" t="s">
        <v>38</v>
      </c>
      <c r="F6" s="29" t="s">
        <v>39</v>
      </c>
      <c r="G6" s="30">
        <v>4</v>
      </c>
      <c r="H6" s="30">
        <v>4</v>
      </c>
      <c r="I6" s="28">
        <f t="shared" si="0"/>
        <v>16</v>
      </c>
      <c r="J6" s="28" t="str">
        <f t="shared" si="1"/>
        <v>Yüksek</v>
      </c>
      <c r="K6" s="29" t="s">
        <v>40</v>
      </c>
      <c r="L6" s="30" t="s">
        <v>41</v>
      </c>
      <c r="M6" s="30">
        <f t="shared" si="2"/>
        <v>0.4</v>
      </c>
      <c r="N6" s="28">
        <f t="shared" si="3"/>
        <v>6.4</v>
      </c>
      <c r="O6" s="30" t="str">
        <f t="shared" si="4"/>
        <v>ORTA</v>
      </c>
      <c r="P6" s="39"/>
      <c r="Q6" s="30" t="s">
        <v>42</v>
      </c>
      <c r="R6" s="28">
        <v>2</v>
      </c>
      <c r="S6" s="28">
        <v>3</v>
      </c>
      <c r="T6" s="28">
        <f t="shared" si="5"/>
        <v>6</v>
      </c>
      <c r="U6" s="28" t="str">
        <f t="shared" si="6"/>
        <v>Orta</v>
      </c>
      <c r="V6" s="30" t="s">
        <v>43</v>
      </c>
      <c r="W6" s="30" t="s">
        <v>44</v>
      </c>
      <c r="X6" s="32">
        <v>46387</v>
      </c>
      <c r="Y6" s="32"/>
      <c r="Z6" s="30" t="s">
        <v>35</v>
      </c>
    </row>
    <row r="7" spans="1:26" ht="99" customHeight="1">
      <c r="A7" s="28">
        <v>0</v>
      </c>
      <c r="B7" s="29" t="s">
        <v>45</v>
      </c>
      <c r="C7" s="29" t="s">
        <v>46</v>
      </c>
      <c r="D7" s="30" t="s">
        <v>27</v>
      </c>
      <c r="E7" s="29" t="s">
        <v>47</v>
      </c>
      <c r="F7" s="29" t="s">
        <v>48</v>
      </c>
      <c r="G7" s="30">
        <v>3</v>
      </c>
      <c r="H7" s="30">
        <v>3</v>
      </c>
      <c r="I7" s="28">
        <f t="shared" si="0"/>
        <v>9</v>
      </c>
      <c r="J7" s="28" t="str">
        <f t="shared" si="1"/>
        <v>Orta</v>
      </c>
      <c r="K7" s="29" t="s">
        <v>49</v>
      </c>
      <c r="L7" s="30" t="s">
        <v>41</v>
      </c>
      <c r="M7" s="30">
        <f t="shared" si="2"/>
        <v>0.4</v>
      </c>
      <c r="N7" s="28">
        <f t="shared" si="3"/>
        <v>3.6</v>
      </c>
      <c r="O7" s="30" t="str">
        <f t="shared" si="4"/>
        <v>DÜŞÜK</v>
      </c>
      <c r="P7" s="39"/>
      <c r="Q7" s="30"/>
      <c r="R7" s="28"/>
      <c r="S7" s="28"/>
      <c r="T7" s="28" t="str">
        <f t="shared" si="5"/>
        <v/>
      </c>
      <c r="U7" s="28" t="str">
        <f t="shared" si="6"/>
        <v/>
      </c>
      <c r="V7" s="30"/>
      <c r="W7" s="30"/>
      <c r="X7" s="32"/>
      <c r="Y7" s="32"/>
      <c r="Z7" s="28" t="s">
        <v>50</v>
      </c>
    </row>
    <row r="8" spans="1:26" ht="145.5" customHeight="1">
      <c r="A8" s="28">
        <v>4</v>
      </c>
      <c r="B8" s="29" t="s">
        <v>51</v>
      </c>
      <c r="C8" s="29" t="s">
        <v>52</v>
      </c>
      <c r="D8" s="30" t="s">
        <v>27</v>
      </c>
      <c r="E8" s="29" t="s">
        <v>53</v>
      </c>
      <c r="F8" s="29" t="s">
        <v>54</v>
      </c>
      <c r="G8" s="30">
        <v>3</v>
      </c>
      <c r="H8" s="30">
        <v>4</v>
      </c>
      <c r="I8" s="28">
        <f t="shared" si="0"/>
        <v>12</v>
      </c>
      <c r="J8" s="28" t="str">
        <f t="shared" si="1"/>
        <v>Yüksek</v>
      </c>
      <c r="K8" s="29" t="s">
        <v>55</v>
      </c>
      <c r="L8" s="30" t="s">
        <v>31</v>
      </c>
      <c r="M8" s="30">
        <f t="shared" si="2"/>
        <v>0.8</v>
      </c>
      <c r="N8" s="28">
        <f t="shared" si="3"/>
        <v>9.6000000000000014</v>
      </c>
      <c r="O8" s="30" t="str">
        <f t="shared" si="4"/>
        <v>ORTA</v>
      </c>
      <c r="P8" s="39"/>
      <c r="Q8" s="30" t="s">
        <v>56</v>
      </c>
      <c r="R8" s="28">
        <v>2</v>
      </c>
      <c r="S8" s="28">
        <v>2</v>
      </c>
      <c r="T8" s="28">
        <f t="shared" si="5"/>
        <v>4</v>
      </c>
      <c r="U8" s="28" t="str">
        <f t="shared" si="6"/>
        <v>Düşük</v>
      </c>
      <c r="V8" s="30" t="s">
        <v>57</v>
      </c>
      <c r="W8" s="30" t="s">
        <v>58</v>
      </c>
      <c r="X8" s="32">
        <v>46418</v>
      </c>
      <c r="Y8" s="32"/>
      <c r="Z8" s="30" t="s">
        <v>35</v>
      </c>
    </row>
    <row r="9" spans="1:26" ht="99" customHeight="1">
      <c r="A9" s="30">
        <v>5</v>
      </c>
      <c r="B9" s="29" t="s">
        <v>59</v>
      </c>
      <c r="C9" s="29" t="s">
        <v>60</v>
      </c>
      <c r="D9" s="30" t="s">
        <v>27</v>
      </c>
      <c r="E9" s="29" t="s">
        <v>61</v>
      </c>
      <c r="F9" s="29" t="s">
        <v>62</v>
      </c>
      <c r="G9" s="30">
        <v>2</v>
      </c>
      <c r="H9" s="30">
        <v>4</v>
      </c>
      <c r="I9" s="28">
        <f t="shared" si="0"/>
        <v>8</v>
      </c>
      <c r="J9" s="28" t="str">
        <f t="shared" si="1"/>
        <v>Orta</v>
      </c>
      <c r="K9" s="29" t="s">
        <v>63</v>
      </c>
      <c r="L9" s="30" t="s">
        <v>41</v>
      </c>
      <c r="M9" s="30">
        <f t="shared" si="2"/>
        <v>0.4</v>
      </c>
      <c r="N9" s="28">
        <f t="shared" si="3"/>
        <v>3.2</v>
      </c>
      <c r="O9" s="30" t="str">
        <f t="shared" si="4"/>
        <v>DÜŞÜK</v>
      </c>
      <c r="P9" s="39"/>
      <c r="Q9" s="30"/>
      <c r="R9" s="28"/>
      <c r="S9" s="28"/>
      <c r="T9" s="28" t="str">
        <f t="shared" si="5"/>
        <v/>
      </c>
      <c r="U9" s="28" t="str">
        <f t="shared" si="6"/>
        <v/>
      </c>
      <c r="V9" s="30"/>
      <c r="W9" s="30"/>
      <c r="X9" s="32"/>
      <c r="Y9" s="32"/>
      <c r="Z9" s="30" t="s">
        <v>50</v>
      </c>
    </row>
    <row r="10" spans="1:26" ht="99" customHeight="1">
      <c r="A10" s="28">
        <v>6</v>
      </c>
      <c r="B10" s="29" t="s">
        <v>64</v>
      </c>
      <c r="C10" s="29" t="s">
        <v>65</v>
      </c>
      <c r="D10" s="30" t="s">
        <v>27</v>
      </c>
      <c r="E10" s="29" t="s">
        <v>66</v>
      </c>
      <c r="F10" s="29" t="s">
        <v>67</v>
      </c>
      <c r="G10" s="30">
        <v>2</v>
      </c>
      <c r="H10" s="30">
        <v>4</v>
      </c>
      <c r="I10" s="28">
        <f t="shared" si="0"/>
        <v>8</v>
      </c>
      <c r="J10" s="28" t="str">
        <f t="shared" si="1"/>
        <v>Orta</v>
      </c>
      <c r="K10" s="29" t="s">
        <v>68</v>
      </c>
      <c r="L10" s="30" t="s">
        <v>69</v>
      </c>
      <c r="M10" s="30">
        <f t="shared" si="2"/>
        <v>0.1</v>
      </c>
      <c r="N10" s="28">
        <f t="shared" si="3"/>
        <v>0.8</v>
      </c>
      <c r="O10" s="30" t="str">
        <f t="shared" si="4"/>
        <v>ÇOK DÜŞÜK</v>
      </c>
      <c r="P10" s="39"/>
      <c r="Q10" s="30"/>
      <c r="R10" s="28"/>
      <c r="S10" s="28"/>
      <c r="T10" s="28" t="str">
        <f t="shared" si="5"/>
        <v/>
      </c>
      <c r="U10" s="28" t="str">
        <f t="shared" si="6"/>
        <v/>
      </c>
      <c r="V10" s="30"/>
      <c r="W10" s="30"/>
      <c r="X10" s="32"/>
      <c r="Y10" s="32"/>
      <c r="Z10" s="30" t="s">
        <v>70</v>
      </c>
    </row>
    <row r="11" spans="1:26" ht="114.6" customHeight="1">
      <c r="A11" s="28">
        <v>7</v>
      </c>
      <c r="B11" s="29" t="s">
        <v>71</v>
      </c>
      <c r="C11" s="29" t="s">
        <v>72</v>
      </c>
      <c r="D11" s="30" t="s">
        <v>27</v>
      </c>
      <c r="E11" s="29" t="s">
        <v>73</v>
      </c>
      <c r="F11" s="29" t="s">
        <v>74</v>
      </c>
      <c r="G11" s="30">
        <v>4</v>
      </c>
      <c r="H11" s="30">
        <v>3</v>
      </c>
      <c r="I11" s="28">
        <f t="shared" si="0"/>
        <v>12</v>
      </c>
      <c r="J11" s="28" t="str">
        <f t="shared" si="1"/>
        <v>Yüksek</v>
      </c>
      <c r="K11" s="29" t="s">
        <v>75</v>
      </c>
      <c r="L11" s="30" t="s">
        <v>41</v>
      </c>
      <c r="M11" s="30">
        <f t="shared" si="2"/>
        <v>0.4</v>
      </c>
      <c r="N11" s="28">
        <f t="shared" si="3"/>
        <v>4.8000000000000007</v>
      </c>
      <c r="O11" s="30" t="str">
        <f t="shared" si="4"/>
        <v>DÜŞÜK</v>
      </c>
      <c r="P11" s="39"/>
      <c r="Q11" s="30"/>
      <c r="R11" s="28"/>
      <c r="S11" s="28"/>
      <c r="T11" s="28" t="str">
        <f t="shared" si="5"/>
        <v/>
      </c>
      <c r="U11" s="28" t="str">
        <f t="shared" si="6"/>
        <v/>
      </c>
      <c r="V11" s="30"/>
      <c r="W11" s="30"/>
      <c r="X11" s="32"/>
      <c r="Y11" s="32"/>
      <c r="Z11" s="30" t="s">
        <v>50</v>
      </c>
    </row>
    <row r="12" spans="1:26" ht="114.6" customHeight="1">
      <c r="A12" s="30">
        <v>8</v>
      </c>
      <c r="B12" s="29" t="s">
        <v>76</v>
      </c>
      <c r="C12" s="29" t="s">
        <v>77</v>
      </c>
      <c r="D12" s="30" t="s">
        <v>27</v>
      </c>
      <c r="E12" s="29" t="s">
        <v>78</v>
      </c>
      <c r="F12" s="29" t="s">
        <v>79</v>
      </c>
      <c r="G12" s="30">
        <v>3</v>
      </c>
      <c r="H12" s="30">
        <v>3</v>
      </c>
      <c r="I12" s="28">
        <f t="shared" si="0"/>
        <v>9</v>
      </c>
      <c r="J12" s="28" t="str">
        <f t="shared" si="1"/>
        <v>Orta</v>
      </c>
      <c r="K12" s="29" t="s">
        <v>80</v>
      </c>
      <c r="L12" s="30" t="s">
        <v>41</v>
      </c>
      <c r="M12" s="30">
        <f t="shared" si="2"/>
        <v>0.4</v>
      </c>
      <c r="N12" s="28">
        <f t="shared" si="3"/>
        <v>3.6</v>
      </c>
      <c r="O12" s="30" t="str">
        <f t="shared" si="4"/>
        <v>DÜŞÜK</v>
      </c>
      <c r="P12" s="39"/>
      <c r="Q12" s="30"/>
      <c r="R12" s="28"/>
      <c r="S12" s="28"/>
      <c r="T12" s="28" t="str">
        <f t="shared" si="5"/>
        <v/>
      </c>
      <c r="U12" s="28" t="str">
        <f t="shared" si="6"/>
        <v/>
      </c>
      <c r="V12" s="30"/>
      <c r="W12" s="30"/>
      <c r="X12" s="32"/>
      <c r="Y12" s="32"/>
      <c r="Z12" s="30" t="s">
        <v>50</v>
      </c>
    </row>
    <row r="13" spans="1:26" ht="130.15" customHeight="1">
      <c r="A13" s="28">
        <v>9</v>
      </c>
      <c r="B13" s="29" t="s">
        <v>81</v>
      </c>
      <c r="C13" s="29" t="s">
        <v>82</v>
      </c>
      <c r="D13" s="30" t="s">
        <v>27</v>
      </c>
      <c r="E13" s="29" t="s">
        <v>83</v>
      </c>
      <c r="F13" s="29" t="s">
        <v>84</v>
      </c>
      <c r="G13" s="30">
        <v>2</v>
      </c>
      <c r="H13" s="30">
        <v>5</v>
      </c>
      <c r="I13" s="28">
        <f t="shared" si="0"/>
        <v>10</v>
      </c>
      <c r="J13" s="28" t="str">
        <f t="shared" si="1"/>
        <v>Orta</v>
      </c>
      <c r="K13" s="29" t="s">
        <v>85</v>
      </c>
      <c r="L13" s="30" t="s">
        <v>69</v>
      </c>
      <c r="M13" s="30">
        <f t="shared" si="2"/>
        <v>0.1</v>
      </c>
      <c r="N13" s="28">
        <f t="shared" si="3"/>
        <v>1</v>
      </c>
      <c r="O13" s="30" t="str">
        <f t="shared" si="4"/>
        <v>ÇOK DÜŞÜK</v>
      </c>
      <c r="P13" s="39"/>
      <c r="Q13" s="30"/>
      <c r="R13" s="28"/>
      <c r="S13" s="28"/>
      <c r="T13" s="28" t="str">
        <f t="shared" si="5"/>
        <v/>
      </c>
      <c r="U13" s="28" t="str">
        <f t="shared" si="6"/>
        <v/>
      </c>
      <c r="V13" s="30"/>
      <c r="W13" s="30"/>
      <c r="X13" s="32"/>
      <c r="Y13" s="32"/>
      <c r="Z13" s="30" t="s">
        <v>50</v>
      </c>
    </row>
    <row r="14" spans="1:26" ht="130.15" customHeight="1">
      <c r="A14" s="28">
        <v>10</v>
      </c>
      <c r="B14" s="29" t="s">
        <v>86</v>
      </c>
      <c r="C14" s="29" t="s">
        <v>87</v>
      </c>
      <c r="D14" s="30" t="s">
        <v>27</v>
      </c>
      <c r="E14" s="29" t="s">
        <v>88</v>
      </c>
      <c r="F14" s="29" t="s">
        <v>89</v>
      </c>
      <c r="G14" s="30">
        <v>4</v>
      </c>
      <c r="H14" s="30">
        <v>4</v>
      </c>
      <c r="I14" s="28">
        <f t="shared" si="0"/>
        <v>16</v>
      </c>
      <c r="J14" s="28" t="str">
        <f t="shared" si="1"/>
        <v>Yüksek</v>
      </c>
      <c r="K14" s="29" t="s">
        <v>90</v>
      </c>
      <c r="L14" s="30" t="s">
        <v>31</v>
      </c>
      <c r="M14" s="30">
        <f t="shared" si="2"/>
        <v>0.8</v>
      </c>
      <c r="N14" s="28">
        <f t="shared" si="3"/>
        <v>12.8</v>
      </c>
      <c r="O14" s="30" t="str">
        <f t="shared" si="4"/>
        <v>YÜKSEK</v>
      </c>
      <c r="P14" s="39"/>
      <c r="Q14" s="30" t="s">
        <v>91</v>
      </c>
      <c r="R14" s="28">
        <v>2</v>
      </c>
      <c r="S14" s="28">
        <v>3</v>
      </c>
      <c r="T14" s="28">
        <f t="shared" si="5"/>
        <v>6</v>
      </c>
      <c r="U14" s="28" t="str">
        <f t="shared" si="6"/>
        <v>Orta</v>
      </c>
      <c r="V14" s="30" t="s">
        <v>92</v>
      </c>
      <c r="W14" s="30" t="s">
        <v>93</v>
      </c>
      <c r="X14" s="32">
        <v>46387</v>
      </c>
      <c r="Y14" s="32"/>
      <c r="Z14" s="30" t="s">
        <v>35</v>
      </c>
    </row>
    <row r="15" spans="1:26" ht="83.65" customHeight="1">
      <c r="A15" s="30">
        <v>11</v>
      </c>
      <c r="B15" s="29" t="s">
        <v>94</v>
      </c>
      <c r="C15" s="29" t="s">
        <v>95</v>
      </c>
      <c r="D15" s="30" t="s">
        <v>27</v>
      </c>
      <c r="E15" s="29" t="s">
        <v>96</v>
      </c>
      <c r="F15" s="29" t="s">
        <v>97</v>
      </c>
      <c r="G15" s="30">
        <v>3</v>
      </c>
      <c r="H15" s="30">
        <v>2</v>
      </c>
      <c r="I15" s="28">
        <f t="shared" si="0"/>
        <v>6</v>
      </c>
      <c r="J15" s="28" t="str">
        <f t="shared" si="1"/>
        <v>Orta</v>
      </c>
      <c r="K15" s="29" t="s">
        <v>98</v>
      </c>
      <c r="L15" s="30" t="s">
        <v>41</v>
      </c>
      <c r="M15" s="30">
        <f t="shared" si="2"/>
        <v>0.4</v>
      </c>
      <c r="N15" s="28">
        <f t="shared" si="3"/>
        <v>2.4000000000000004</v>
      </c>
      <c r="O15" s="30" t="str">
        <f t="shared" si="4"/>
        <v>ÇOK DÜŞÜK</v>
      </c>
      <c r="P15" s="39"/>
      <c r="Q15" s="30"/>
      <c r="R15" s="28"/>
      <c r="S15" s="28"/>
      <c r="T15" s="28" t="str">
        <f t="shared" si="5"/>
        <v/>
      </c>
      <c r="U15" s="28" t="str">
        <f t="shared" si="6"/>
        <v/>
      </c>
      <c r="V15" s="30"/>
      <c r="W15" s="30"/>
      <c r="X15" s="32"/>
      <c r="Y15" s="32"/>
      <c r="Z15" s="30" t="s">
        <v>70</v>
      </c>
    </row>
    <row r="16" spans="1:26" ht="83.65" customHeight="1">
      <c r="A16" s="28">
        <v>12</v>
      </c>
      <c r="B16" s="29" t="s">
        <v>99</v>
      </c>
      <c r="C16" s="29" t="s">
        <v>100</v>
      </c>
      <c r="D16" s="30" t="s">
        <v>27</v>
      </c>
      <c r="E16" s="29" t="s">
        <v>101</v>
      </c>
      <c r="F16" s="29" t="s">
        <v>102</v>
      </c>
      <c r="G16" s="30">
        <v>3</v>
      </c>
      <c r="H16" s="30">
        <v>3</v>
      </c>
      <c r="I16" s="28">
        <f t="shared" si="0"/>
        <v>9</v>
      </c>
      <c r="J16" s="28" t="str">
        <f t="shared" si="1"/>
        <v>Orta</v>
      </c>
      <c r="K16" s="29" t="s">
        <v>103</v>
      </c>
      <c r="L16" s="30" t="s">
        <v>41</v>
      </c>
      <c r="M16" s="30">
        <f t="shared" si="2"/>
        <v>0.4</v>
      </c>
      <c r="N16" s="28">
        <f t="shared" si="3"/>
        <v>3.6</v>
      </c>
      <c r="O16" s="30" t="str">
        <f t="shared" si="4"/>
        <v>DÜŞÜK</v>
      </c>
      <c r="P16" s="39"/>
      <c r="Q16" s="30"/>
      <c r="R16" s="28"/>
      <c r="S16" s="28"/>
      <c r="T16" s="28" t="str">
        <f t="shared" si="5"/>
        <v/>
      </c>
      <c r="U16" s="28" t="str">
        <f t="shared" si="6"/>
        <v/>
      </c>
      <c r="V16" s="30"/>
      <c r="W16" s="30"/>
      <c r="X16" s="32"/>
      <c r="Y16" s="32"/>
      <c r="Z16" s="30" t="s">
        <v>50</v>
      </c>
    </row>
    <row r="17" spans="1:26" ht="176.65" customHeight="1">
      <c r="A17" s="28">
        <v>13</v>
      </c>
      <c r="B17" s="29" t="s">
        <v>104</v>
      </c>
      <c r="C17" s="29" t="s">
        <v>105</v>
      </c>
      <c r="D17" s="30" t="s">
        <v>27</v>
      </c>
      <c r="E17" s="29" t="s">
        <v>106</v>
      </c>
      <c r="F17" s="29" t="s">
        <v>107</v>
      </c>
      <c r="G17" s="30">
        <v>3</v>
      </c>
      <c r="H17" s="30">
        <v>3</v>
      </c>
      <c r="I17" s="28">
        <f t="shared" si="0"/>
        <v>9</v>
      </c>
      <c r="J17" s="28" t="str">
        <f t="shared" si="1"/>
        <v>Orta</v>
      </c>
      <c r="K17" s="29" t="s">
        <v>108</v>
      </c>
      <c r="L17" s="30" t="s">
        <v>31</v>
      </c>
      <c r="M17" s="30">
        <f t="shared" si="2"/>
        <v>0.8</v>
      </c>
      <c r="N17" s="28">
        <f t="shared" si="3"/>
        <v>7.2</v>
      </c>
      <c r="O17" s="30" t="str">
        <f t="shared" si="4"/>
        <v>ORTA</v>
      </c>
      <c r="P17" s="39"/>
      <c r="Q17" s="30" t="s">
        <v>109</v>
      </c>
      <c r="R17" s="28">
        <v>2</v>
      </c>
      <c r="S17" s="28">
        <v>2</v>
      </c>
      <c r="T17" s="28">
        <f t="shared" si="5"/>
        <v>4</v>
      </c>
      <c r="U17" s="28" t="str">
        <f t="shared" si="6"/>
        <v>Düşük</v>
      </c>
      <c r="V17" s="30" t="s">
        <v>110</v>
      </c>
      <c r="W17" s="30" t="s">
        <v>111</v>
      </c>
      <c r="X17" s="32">
        <v>46433</v>
      </c>
      <c r="Y17" s="32"/>
      <c r="Z17" s="30" t="s">
        <v>35</v>
      </c>
    </row>
    <row r="18" spans="1:26" ht="99" customHeight="1">
      <c r="A18" s="30">
        <v>14</v>
      </c>
      <c r="B18" s="29" t="s">
        <v>112</v>
      </c>
      <c r="C18" s="29" t="s">
        <v>113</v>
      </c>
      <c r="D18" s="30" t="s">
        <v>27</v>
      </c>
      <c r="E18" s="29" t="s">
        <v>114</v>
      </c>
      <c r="F18" s="29" t="s">
        <v>115</v>
      </c>
      <c r="G18" s="30">
        <v>3</v>
      </c>
      <c r="H18" s="30">
        <v>3</v>
      </c>
      <c r="I18" s="28">
        <f t="shared" si="0"/>
        <v>9</v>
      </c>
      <c r="J18" s="28" t="str">
        <f t="shared" si="1"/>
        <v>Orta</v>
      </c>
      <c r="K18" s="29" t="s">
        <v>116</v>
      </c>
      <c r="L18" s="30" t="s">
        <v>41</v>
      </c>
      <c r="M18" s="30">
        <f t="shared" si="2"/>
        <v>0.4</v>
      </c>
      <c r="N18" s="28">
        <f t="shared" si="3"/>
        <v>3.6</v>
      </c>
      <c r="O18" s="30" t="str">
        <f t="shared" si="4"/>
        <v>DÜŞÜK</v>
      </c>
      <c r="P18" s="39"/>
      <c r="Q18" s="30"/>
      <c r="R18" s="28"/>
      <c r="S18" s="28"/>
      <c r="T18" s="28" t="str">
        <f t="shared" si="5"/>
        <v/>
      </c>
      <c r="U18" s="28" t="str">
        <f t="shared" si="6"/>
        <v/>
      </c>
      <c r="V18" s="30"/>
      <c r="W18" s="30"/>
      <c r="X18" s="32"/>
      <c r="Y18" s="32"/>
      <c r="Z18" s="30" t="s">
        <v>50</v>
      </c>
    </row>
    <row r="19" spans="1:26" ht="83.65" customHeight="1">
      <c r="A19" s="28">
        <v>15</v>
      </c>
      <c r="B19" s="29" t="s">
        <v>117</v>
      </c>
      <c r="C19" s="29" t="s">
        <v>118</v>
      </c>
      <c r="D19" s="30" t="s">
        <v>27</v>
      </c>
      <c r="E19" s="29" t="s">
        <v>119</v>
      </c>
      <c r="F19" s="29" t="s">
        <v>120</v>
      </c>
      <c r="G19" s="30">
        <v>2</v>
      </c>
      <c r="H19" s="30">
        <v>5</v>
      </c>
      <c r="I19" s="28">
        <f t="shared" si="0"/>
        <v>10</v>
      </c>
      <c r="J19" s="28" t="str">
        <f t="shared" si="1"/>
        <v>Orta</v>
      </c>
      <c r="K19" s="29" t="s">
        <v>121</v>
      </c>
      <c r="L19" s="30" t="s">
        <v>41</v>
      </c>
      <c r="M19" s="30">
        <f t="shared" si="2"/>
        <v>0.4</v>
      </c>
      <c r="N19" s="28">
        <f t="shared" si="3"/>
        <v>4</v>
      </c>
      <c r="O19" s="30" t="str">
        <f t="shared" si="4"/>
        <v>DÜŞÜK</v>
      </c>
      <c r="P19" s="39"/>
      <c r="Q19" s="30"/>
      <c r="R19" s="28"/>
      <c r="S19" s="28"/>
      <c r="T19" s="28" t="str">
        <f t="shared" si="5"/>
        <v/>
      </c>
      <c r="U19" s="28" t="str">
        <f t="shared" si="6"/>
        <v/>
      </c>
      <c r="V19" s="30"/>
      <c r="W19" s="30"/>
      <c r="X19" s="32"/>
      <c r="Y19" s="32"/>
      <c r="Z19" s="30" t="s">
        <v>50</v>
      </c>
    </row>
    <row r="20" spans="1:26" ht="99" customHeight="1">
      <c r="A20" s="28">
        <v>16</v>
      </c>
      <c r="B20" s="29" t="s">
        <v>340</v>
      </c>
      <c r="C20" s="29" t="s">
        <v>341</v>
      </c>
      <c r="D20" s="30" t="s">
        <v>27</v>
      </c>
      <c r="E20" s="29" t="s">
        <v>122</v>
      </c>
      <c r="F20" s="29" t="s">
        <v>123</v>
      </c>
      <c r="G20" s="30">
        <v>2</v>
      </c>
      <c r="H20" s="30">
        <v>4</v>
      </c>
      <c r="I20" s="28">
        <f t="shared" si="0"/>
        <v>8</v>
      </c>
      <c r="J20" s="28" t="str">
        <f t="shared" si="1"/>
        <v>Orta</v>
      </c>
      <c r="K20" s="29" t="s">
        <v>124</v>
      </c>
      <c r="L20" s="30" t="s">
        <v>31</v>
      </c>
      <c r="M20" s="30">
        <f t="shared" si="2"/>
        <v>0.8</v>
      </c>
      <c r="N20" s="28">
        <f t="shared" si="3"/>
        <v>6.4</v>
      </c>
      <c r="O20" s="30" t="str">
        <f t="shared" si="4"/>
        <v>ORTA</v>
      </c>
      <c r="P20" s="39"/>
      <c r="Q20" s="30"/>
      <c r="R20" s="28"/>
      <c r="S20" s="28"/>
      <c r="T20" s="28" t="str">
        <f t="shared" si="5"/>
        <v/>
      </c>
      <c r="U20" s="28" t="str">
        <f t="shared" si="6"/>
        <v/>
      </c>
      <c r="V20" s="30"/>
      <c r="W20" s="30"/>
      <c r="X20" s="32"/>
      <c r="Y20" s="32"/>
      <c r="Z20" s="30" t="s">
        <v>125</v>
      </c>
    </row>
    <row r="21" spans="1:26" ht="114.6" customHeight="1">
      <c r="A21" s="30">
        <v>17</v>
      </c>
      <c r="B21" s="29" t="s">
        <v>126</v>
      </c>
      <c r="C21" s="29" t="s">
        <v>127</v>
      </c>
      <c r="D21" s="30" t="s">
        <v>27</v>
      </c>
      <c r="E21" s="29" t="s">
        <v>339</v>
      </c>
      <c r="F21" s="29" t="s">
        <v>128</v>
      </c>
      <c r="G21" s="30">
        <v>3</v>
      </c>
      <c r="H21" s="30">
        <v>3</v>
      </c>
      <c r="I21" s="28">
        <f t="shared" si="0"/>
        <v>9</v>
      </c>
      <c r="J21" s="28" t="str">
        <f t="shared" si="1"/>
        <v>Orta</v>
      </c>
      <c r="K21" s="29" t="s">
        <v>129</v>
      </c>
      <c r="L21" s="30" t="s">
        <v>41</v>
      </c>
      <c r="M21" s="30">
        <f t="shared" si="2"/>
        <v>0.4</v>
      </c>
      <c r="N21" s="28">
        <f t="shared" si="3"/>
        <v>3.6</v>
      </c>
      <c r="O21" s="30" t="str">
        <f t="shared" si="4"/>
        <v>DÜŞÜK</v>
      </c>
      <c r="P21" s="39"/>
      <c r="Q21" s="30"/>
      <c r="R21" s="28"/>
      <c r="S21" s="28"/>
      <c r="T21" s="28" t="str">
        <f t="shared" si="5"/>
        <v/>
      </c>
      <c r="U21" s="28" t="str">
        <f t="shared" si="6"/>
        <v/>
      </c>
      <c r="V21" s="30"/>
      <c r="W21" s="30"/>
      <c r="X21" s="32"/>
      <c r="Y21" s="32"/>
      <c r="Z21" s="30" t="s">
        <v>50</v>
      </c>
    </row>
    <row r="22" spans="1:26" ht="114.6" customHeight="1">
      <c r="A22" s="28">
        <v>18</v>
      </c>
      <c r="B22" s="29" t="s">
        <v>130</v>
      </c>
      <c r="C22" s="29" t="s">
        <v>131</v>
      </c>
      <c r="D22" s="30" t="s">
        <v>27</v>
      </c>
      <c r="E22" s="29" t="s">
        <v>132</v>
      </c>
      <c r="F22" s="29" t="s">
        <v>133</v>
      </c>
      <c r="G22" s="30">
        <v>3</v>
      </c>
      <c r="H22" s="30">
        <v>3</v>
      </c>
      <c r="I22" s="28">
        <f t="shared" si="0"/>
        <v>9</v>
      </c>
      <c r="J22" s="28" t="str">
        <f t="shared" si="1"/>
        <v>Orta</v>
      </c>
      <c r="K22" s="29" t="s">
        <v>134</v>
      </c>
      <c r="L22" s="30" t="s">
        <v>41</v>
      </c>
      <c r="M22" s="30">
        <f t="shared" si="2"/>
        <v>0.4</v>
      </c>
      <c r="N22" s="28">
        <f t="shared" si="3"/>
        <v>3.6</v>
      </c>
      <c r="O22" s="30" t="str">
        <f t="shared" si="4"/>
        <v>DÜŞÜK</v>
      </c>
      <c r="P22" s="39"/>
      <c r="Q22" s="30"/>
      <c r="R22" s="28"/>
      <c r="S22" s="28"/>
      <c r="T22" s="28" t="str">
        <f t="shared" si="5"/>
        <v/>
      </c>
      <c r="U22" s="28" t="str">
        <f t="shared" si="6"/>
        <v/>
      </c>
      <c r="V22" s="30"/>
      <c r="W22" s="30"/>
      <c r="X22" s="32"/>
      <c r="Y22" s="32"/>
      <c r="Z22" s="28" t="s">
        <v>50</v>
      </c>
    </row>
    <row r="23" spans="1:26" ht="114.6" customHeight="1">
      <c r="A23" s="28">
        <v>19</v>
      </c>
      <c r="B23" s="29" t="s">
        <v>135</v>
      </c>
      <c r="C23" s="29" t="s">
        <v>136</v>
      </c>
      <c r="D23" s="30" t="s">
        <v>27</v>
      </c>
      <c r="E23" s="29" t="s">
        <v>137</v>
      </c>
      <c r="F23" s="29" t="s">
        <v>138</v>
      </c>
      <c r="G23" s="30">
        <v>3</v>
      </c>
      <c r="H23" s="30">
        <v>3</v>
      </c>
      <c r="I23" s="28">
        <f t="shared" si="0"/>
        <v>9</v>
      </c>
      <c r="J23" s="28" t="str">
        <f t="shared" si="1"/>
        <v>Orta</v>
      </c>
      <c r="K23" s="29" t="s">
        <v>139</v>
      </c>
      <c r="L23" s="30" t="s">
        <v>31</v>
      </c>
      <c r="M23" s="30">
        <f t="shared" si="2"/>
        <v>0.8</v>
      </c>
      <c r="N23" s="28">
        <f t="shared" si="3"/>
        <v>7.2</v>
      </c>
      <c r="O23" s="30" t="str">
        <f t="shared" si="4"/>
        <v>ORTA</v>
      </c>
      <c r="P23" s="39"/>
      <c r="Q23" s="30" t="s">
        <v>140</v>
      </c>
      <c r="R23" s="28">
        <v>2</v>
      </c>
      <c r="S23" s="28">
        <v>2</v>
      </c>
      <c r="T23" s="28">
        <f t="shared" si="5"/>
        <v>4</v>
      </c>
      <c r="U23" s="28" t="str">
        <f t="shared" si="6"/>
        <v>Düşük</v>
      </c>
      <c r="V23" s="30" t="s">
        <v>141</v>
      </c>
      <c r="W23" s="30" t="s">
        <v>142</v>
      </c>
      <c r="X23" s="32">
        <v>46568</v>
      </c>
      <c r="Y23" s="32"/>
      <c r="Z23" s="30" t="s">
        <v>35</v>
      </c>
    </row>
    <row r="24" spans="1:26" ht="145.5" customHeight="1">
      <c r="A24" s="30">
        <v>20</v>
      </c>
      <c r="B24" s="29" t="s">
        <v>143</v>
      </c>
      <c r="C24" s="29" t="s">
        <v>144</v>
      </c>
      <c r="D24" s="30" t="s">
        <v>27</v>
      </c>
      <c r="E24" s="29" t="s">
        <v>145</v>
      </c>
      <c r="F24" s="29" t="s">
        <v>146</v>
      </c>
      <c r="G24" s="30">
        <v>3</v>
      </c>
      <c r="H24" s="30">
        <v>4</v>
      </c>
      <c r="I24" s="28">
        <f t="shared" si="0"/>
        <v>12</v>
      </c>
      <c r="J24" s="28" t="str">
        <f t="shared" si="1"/>
        <v>Yüksek</v>
      </c>
      <c r="K24" s="29" t="s">
        <v>147</v>
      </c>
      <c r="L24" s="30" t="s">
        <v>31</v>
      </c>
      <c r="M24" s="30">
        <f t="shared" si="2"/>
        <v>0.8</v>
      </c>
      <c r="N24" s="28">
        <f t="shared" si="3"/>
        <v>9.6000000000000014</v>
      </c>
      <c r="O24" s="30" t="str">
        <f t="shared" si="4"/>
        <v>ORTA</v>
      </c>
      <c r="P24" s="39"/>
      <c r="Q24" s="30" t="s">
        <v>148</v>
      </c>
      <c r="R24" s="28">
        <v>2</v>
      </c>
      <c r="S24" s="28">
        <v>3</v>
      </c>
      <c r="T24" s="28">
        <f t="shared" si="5"/>
        <v>6</v>
      </c>
      <c r="U24" s="28" t="str">
        <f t="shared" si="6"/>
        <v>Orta</v>
      </c>
      <c r="V24" s="30" t="s">
        <v>149</v>
      </c>
      <c r="W24" s="30" t="s">
        <v>150</v>
      </c>
      <c r="X24" s="32">
        <v>46387</v>
      </c>
      <c r="Y24" s="32"/>
      <c r="Z24" s="28" t="s">
        <v>35</v>
      </c>
    </row>
    <row r="25" spans="1:26" ht="99" customHeight="1">
      <c r="A25" s="28">
        <v>21</v>
      </c>
      <c r="B25" s="29" t="s">
        <v>151</v>
      </c>
      <c r="C25" s="29" t="s">
        <v>152</v>
      </c>
      <c r="D25" s="30" t="s">
        <v>27</v>
      </c>
      <c r="E25" s="29" t="s">
        <v>153</v>
      </c>
      <c r="F25" s="29" t="s">
        <v>154</v>
      </c>
      <c r="G25" s="30">
        <v>3</v>
      </c>
      <c r="H25" s="30">
        <v>4</v>
      </c>
      <c r="I25" s="28">
        <f t="shared" si="0"/>
        <v>12</v>
      </c>
      <c r="J25" s="28" t="str">
        <f t="shared" si="1"/>
        <v>Yüksek</v>
      </c>
      <c r="K25" s="29" t="s">
        <v>155</v>
      </c>
      <c r="L25" s="30" t="s">
        <v>41</v>
      </c>
      <c r="M25" s="30">
        <f t="shared" si="2"/>
        <v>0.4</v>
      </c>
      <c r="N25" s="28">
        <f t="shared" si="3"/>
        <v>4.8000000000000007</v>
      </c>
      <c r="O25" s="30" t="str">
        <f t="shared" si="4"/>
        <v>DÜŞÜK</v>
      </c>
      <c r="P25" s="39"/>
      <c r="Q25" s="30"/>
      <c r="R25" s="28"/>
      <c r="S25" s="28"/>
      <c r="T25" s="28" t="str">
        <f t="shared" si="5"/>
        <v/>
      </c>
      <c r="U25" s="28" t="str">
        <f t="shared" si="6"/>
        <v/>
      </c>
      <c r="V25" s="30"/>
      <c r="W25" s="30"/>
      <c r="X25" s="32"/>
      <c r="Y25" s="32"/>
      <c r="Z25" s="28" t="s">
        <v>50</v>
      </c>
    </row>
    <row r="26" spans="1:26" ht="161.1" customHeight="1">
      <c r="A26" s="28">
        <v>22</v>
      </c>
      <c r="B26" s="29" t="s">
        <v>156</v>
      </c>
      <c r="C26" s="29" t="s">
        <v>157</v>
      </c>
      <c r="D26" s="30" t="s">
        <v>27</v>
      </c>
      <c r="E26" s="29" t="s">
        <v>158</v>
      </c>
      <c r="F26" s="29" t="s">
        <v>159</v>
      </c>
      <c r="G26" s="30">
        <v>3</v>
      </c>
      <c r="H26" s="30">
        <v>5</v>
      </c>
      <c r="I26" s="28">
        <f t="shared" si="0"/>
        <v>15</v>
      </c>
      <c r="J26" s="28" t="str">
        <f t="shared" si="1"/>
        <v>Yüksek</v>
      </c>
      <c r="K26" s="29" t="s">
        <v>160</v>
      </c>
      <c r="L26" s="30" t="s">
        <v>31</v>
      </c>
      <c r="M26" s="30">
        <f t="shared" si="2"/>
        <v>0.8</v>
      </c>
      <c r="N26" s="28">
        <f t="shared" si="3"/>
        <v>12</v>
      </c>
      <c r="O26" s="30" t="str">
        <f t="shared" si="4"/>
        <v>YÜKSEK</v>
      </c>
      <c r="P26" s="39"/>
      <c r="Q26" s="30" t="s">
        <v>161</v>
      </c>
      <c r="R26" s="28">
        <v>2</v>
      </c>
      <c r="S26" s="28">
        <v>4</v>
      </c>
      <c r="T26" s="28">
        <f t="shared" si="5"/>
        <v>8</v>
      </c>
      <c r="U26" s="28" t="str">
        <f t="shared" si="6"/>
        <v>Orta</v>
      </c>
      <c r="V26" s="30" t="s">
        <v>162</v>
      </c>
      <c r="W26" s="30" t="s">
        <v>163</v>
      </c>
      <c r="X26" s="32">
        <v>46433</v>
      </c>
      <c r="Y26" s="32"/>
      <c r="Z26" s="30" t="s">
        <v>35</v>
      </c>
    </row>
    <row r="27" spans="1:26" ht="114.6" customHeight="1">
      <c r="A27" s="30">
        <v>23</v>
      </c>
      <c r="B27" s="29" t="s">
        <v>164</v>
      </c>
      <c r="C27" s="29" t="s">
        <v>165</v>
      </c>
      <c r="D27" s="30" t="s">
        <v>27</v>
      </c>
      <c r="E27" s="29" t="s">
        <v>166</v>
      </c>
      <c r="F27" s="29" t="s">
        <v>167</v>
      </c>
      <c r="G27" s="30">
        <v>4</v>
      </c>
      <c r="H27" s="30">
        <v>3</v>
      </c>
      <c r="I27" s="28">
        <f t="shared" si="0"/>
        <v>12</v>
      </c>
      <c r="J27" s="28" t="str">
        <f t="shared" si="1"/>
        <v>Yüksek</v>
      </c>
      <c r="K27" s="29" t="s">
        <v>168</v>
      </c>
      <c r="L27" s="30" t="s">
        <v>31</v>
      </c>
      <c r="M27" s="30">
        <f t="shared" si="2"/>
        <v>0.8</v>
      </c>
      <c r="N27" s="28">
        <f t="shared" si="3"/>
        <v>9.6000000000000014</v>
      </c>
      <c r="O27" s="30" t="str">
        <f t="shared" si="4"/>
        <v>ORTA</v>
      </c>
      <c r="P27" s="39"/>
      <c r="Q27" s="30" t="s">
        <v>169</v>
      </c>
      <c r="R27" s="28">
        <v>2</v>
      </c>
      <c r="S27" s="28">
        <v>3</v>
      </c>
      <c r="T27" s="28">
        <f t="shared" si="5"/>
        <v>6</v>
      </c>
      <c r="U27" s="28" t="str">
        <f t="shared" si="6"/>
        <v>Orta</v>
      </c>
      <c r="V27" s="30" t="s">
        <v>170</v>
      </c>
      <c r="W27" s="30" t="s">
        <v>171</v>
      </c>
      <c r="X27" s="32">
        <v>46477</v>
      </c>
      <c r="Y27" s="32"/>
      <c r="Z27" s="30" t="s">
        <v>35</v>
      </c>
    </row>
    <row r="28" spans="1:26" ht="145.5" customHeight="1">
      <c r="A28" s="28">
        <v>24</v>
      </c>
      <c r="B28" s="29" t="s">
        <v>172</v>
      </c>
      <c r="C28" s="29" t="s">
        <v>173</v>
      </c>
      <c r="D28" s="30" t="s">
        <v>27</v>
      </c>
      <c r="E28" s="29" t="s">
        <v>174</v>
      </c>
      <c r="F28" s="29" t="s">
        <v>175</v>
      </c>
      <c r="G28" s="30">
        <v>3</v>
      </c>
      <c r="H28" s="30">
        <v>4</v>
      </c>
      <c r="I28" s="28">
        <f t="shared" si="0"/>
        <v>12</v>
      </c>
      <c r="J28" s="28" t="str">
        <f t="shared" si="1"/>
        <v>Yüksek</v>
      </c>
      <c r="K28" s="29" t="s">
        <v>176</v>
      </c>
      <c r="L28" s="30" t="s">
        <v>31</v>
      </c>
      <c r="M28" s="30">
        <f t="shared" si="2"/>
        <v>0.8</v>
      </c>
      <c r="N28" s="28">
        <f t="shared" si="3"/>
        <v>9.6000000000000014</v>
      </c>
      <c r="O28" s="30" t="str">
        <f t="shared" si="4"/>
        <v>ORTA</v>
      </c>
      <c r="P28" s="39"/>
      <c r="Q28" s="30" t="s">
        <v>177</v>
      </c>
      <c r="R28" s="28">
        <v>2</v>
      </c>
      <c r="S28" s="28">
        <v>3</v>
      </c>
      <c r="T28" s="28">
        <f t="shared" si="5"/>
        <v>6</v>
      </c>
      <c r="U28" s="28" t="str">
        <f t="shared" si="6"/>
        <v>Orta</v>
      </c>
      <c r="V28" s="30" t="s">
        <v>178</v>
      </c>
      <c r="W28" s="30" t="s">
        <v>179</v>
      </c>
      <c r="X28" s="32">
        <v>46538</v>
      </c>
      <c r="Y28" s="32"/>
      <c r="Z28" s="28" t="s">
        <v>35</v>
      </c>
    </row>
    <row r="29" spans="1:26" ht="161.1" customHeight="1">
      <c r="A29" s="28">
        <v>25</v>
      </c>
      <c r="B29" s="29" t="s">
        <v>180</v>
      </c>
      <c r="C29" s="29" t="s">
        <v>181</v>
      </c>
      <c r="D29" s="30" t="s">
        <v>27</v>
      </c>
      <c r="E29" s="29" t="s">
        <v>182</v>
      </c>
      <c r="F29" s="29" t="s">
        <v>183</v>
      </c>
      <c r="G29" s="30">
        <v>3</v>
      </c>
      <c r="H29" s="30">
        <v>5</v>
      </c>
      <c r="I29" s="28">
        <f t="shared" si="0"/>
        <v>15</v>
      </c>
      <c r="J29" s="28" t="str">
        <f t="shared" si="1"/>
        <v>Yüksek</v>
      </c>
      <c r="K29" s="29" t="s">
        <v>184</v>
      </c>
      <c r="L29" s="30" t="s">
        <v>31</v>
      </c>
      <c r="M29" s="30">
        <f t="shared" si="2"/>
        <v>0.8</v>
      </c>
      <c r="N29" s="28">
        <f t="shared" si="3"/>
        <v>12</v>
      </c>
      <c r="O29" s="30" t="str">
        <f t="shared" si="4"/>
        <v>YÜKSEK</v>
      </c>
      <c r="P29" s="39"/>
      <c r="Q29" s="30" t="s">
        <v>185</v>
      </c>
      <c r="R29" s="28">
        <v>2</v>
      </c>
      <c r="S29" s="28">
        <v>4</v>
      </c>
      <c r="T29" s="28">
        <f t="shared" si="5"/>
        <v>8</v>
      </c>
      <c r="U29" s="28" t="str">
        <f t="shared" si="6"/>
        <v>Orta</v>
      </c>
      <c r="V29" s="30" t="s">
        <v>186</v>
      </c>
      <c r="W29" s="30" t="s">
        <v>187</v>
      </c>
      <c r="X29" s="32">
        <v>46507</v>
      </c>
      <c r="Y29" s="32"/>
      <c r="Z29" s="28" t="s">
        <v>35</v>
      </c>
    </row>
    <row r="30" spans="1:26" ht="24" customHeight="1">
      <c r="A30" s="49" t="s">
        <v>345</v>
      </c>
      <c r="B30" s="38"/>
      <c r="C30" s="38"/>
      <c r="D30" s="40"/>
      <c r="E30" s="38"/>
      <c r="F30" s="38"/>
      <c r="G30" s="39"/>
      <c r="H30" s="39"/>
      <c r="I30" s="49" t="s">
        <v>188</v>
      </c>
      <c r="J30" s="39"/>
      <c r="K30" s="38"/>
      <c r="L30" s="40"/>
      <c r="M30" s="40"/>
      <c r="N30" s="40"/>
      <c r="O30" s="40"/>
      <c r="P30" s="39"/>
      <c r="Q30" s="39"/>
      <c r="R30" s="39"/>
      <c r="S30" s="39"/>
      <c r="T30" s="39"/>
      <c r="U30" s="39"/>
      <c r="V30" s="39"/>
      <c r="W30" s="39"/>
      <c r="X30" s="39"/>
      <c r="Y30" s="39"/>
      <c r="Z30" s="39"/>
    </row>
    <row r="31" spans="1:26" ht="24" customHeight="1">
      <c r="A31" s="39"/>
      <c r="B31" s="38"/>
      <c r="C31" s="38"/>
      <c r="D31" s="40"/>
      <c r="E31" s="38"/>
      <c r="F31" s="38"/>
      <c r="G31" s="39"/>
      <c r="H31" s="39"/>
      <c r="I31" s="39"/>
      <c r="J31" s="39"/>
      <c r="K31" s="38"/>
      <c r="L31" s="40"/>
      <c r="M31" s="40"/>
      <c r="N31" s="40"/>
      <c r="O31" s="40"/>
      <c r="P31" s="39"/>
      <c r="Q31" s="39"/>
      <c r="R31" s="39"/>
      <c r="S31" s="39"/>
      <c r="T31" s="39"/>
      <c r="U31" s="39"/>
      <c r="V31" s="39"/>
      <c r="W31" s="39"/>
      <c r="X31" s="39"/>
      <c r="Y31" s="39"/>
      <c r="Z31" s="39"/>
    </row>
    <row r="32" spans="1:26">
      <c r="A32" s="48" t="s">
        <v>189</v>
      </c>
      <c r="B32" s="38"/>
      <c r="C32" s="38"/>
      <c r="D32" s="40"/>
      <c r="E32" s="38"/>
      <c r="F32" s="38"/>
      <c r="G32" s="39"/>
      <c r="H32" s="39"/>
      <c r="I32" s="39"/>
      <c r="J32" s="39"/>
      <c r="K32" s="38"/>
      <c r="L32" s="40"/>
      <c r="M32" s="40"/>
      <c r="N32" s="40"/>
      <c r="O32" s="40"/>
      <c r="P32" s="39"/>
      <c r="Q32" s="39"/>
      <c r="R32" s="39"/>
      <c r="S32" s="39"/>
      <c r="T32" s="39"/>
      <c r="U32" s="39"/>
      <c r="V32" s="39"/>
      <c r="W32" s="39"/>
      <c r="X32" s="39"/>
      <c r="Y32" s="39"/>
      <c r="Z32" s="39"/>
    </row>
    <row r="33" spans="1:26">
      <c r="A33" s="51" t="s">
        <v>190</v>
      </c>
      <c r="B33" s="38"/>
      <c r="C33" s="38"/>
      <c r="D33" s="40"/>
      <c r="E33" s="38"/>
      <c r="F33" s="38"/>
      <c r="G33" s="39"/>
      <c r="H33" s="39"/>
      <c r="I33" s="39"/>
      <c r="J33" s="39"/>
      <c r="K33" s="38"/>
      <c r="L33" s="40"/>
      <c r="M33" s="40"/>
      <c r="N33" s="40"/>
      <c r="O33" s="40"/>
      <c r="P33" s="39"/>
      <c r="Q33" s="39"/>
      <c r="R33" s="39"/>
      <c r="S33" s="39"/>
      <c r="T33" s="39"/>
      <c r="U33" s="39"/>
      <c r="V33" s="39"/>
      <c r="W33" s="39"/>
      <c r="X33" s="39"/>
      <c r="Y33" s="39"/>
      <c r="Z33" s="39"/>
    </row>
    <row r="34" spans="1:26" ht="33.950000000000003" customHeight="1">
      <c r="A34" s="44" t="s">
        <v>191</v>
      </c>
      <c r="B34" s="38"/>
      <c r="C34" s="38"/>
      <c r="D34" s="37" t="s">
        <v>344</v>
      </c>
      <c r="E34" s="38"/>
      <c r="F34" s="38"/>
      <c r="G34" s="39"/>
      <c r="H34" s="39"/>
      <c r="I34" s="39"/>
      <c r="J34" s="39"/>
      <c r="K34" s="38"/>
      <c r="L34" s="40"/>
      <c r="M34" s="40"/>
      <c r="N34" s="40"/>
      <c r="O34" s="40"/>
      <c r="P34" s="39"/>
      <c r="Q34" s="39"/>
      <c r="R34" s="39"/>
      <c r="S34" s="39"/>
      <c r="T34" s="39"/>
      <c r="U34" s="39"/>
      <c r="V34" s="39"/>
      <c r="W34" s="39"/>
      <c r="X34" s="39"/>
      <c r="Y34" s="39"/>
      <c r="Z34" s="39"/>
    </row>
    <row r="35" spans="1:26" ht="33.950000000000003" customHeight="1">
      <c r="A35" s="44" t="s">
        <v>192</v>
      </c>
      <c r="B35" s="38"/>
      <c r="C35" s="38"/>
      <c r="D35" s="37" t="s">
        <v>193</v>
      </c>
      <c r="E35" s="38"/>
      <c r="F35" s="38"/>
      <c r="G35" s="39"/>
      <c r="H35" s="39"/>
      <c r="I35" s="39"/>
      <c r="J35" s="39"/>
      <c r="K35" s="38"/>
      <c r="L35" s="40"/>
      <c r="M35" s="40"/>
      <c r="N35" s="40"/>
      <c r="O35" s="40"/>
      <c r="P35" s="39"/>
      <c r="Q35" s="39"/>
      <c r="R35" s="39"/>
      <c r="S35" s="39"/>
      <c r="T35" s="39"/>
      <c r="U35" s="39"/>
      <c r="V35" s="39"/>
      <c r="W35" s="39"/>
      <c r="X35" s="39"/>
      <c r="Y35" s="39"/>
      <c r="Z35" s="39"/>
    </row>
    <row r="36" spans="1:26" ht="33.950000000000003" customHeight="1">
      <c r="A36" s="44" t="s">
        <v>194</v>
      </c>
      <c r="B36" s="38"/>
      <c r="C36" s="38"/>
      <c r="D36" s="37" t="s">
        <v>195</v>
      </c>
      <c r="E36" s="38"/>
      <c r="F36" s="38"/>
      <c r="G36" s="39"/>
      <c r="H36" s="39"/>
      <c r="I36" s="39"/>
      <c r="J36" s="39"/>
      <c r="K36" s="38"/>
      <c r="L36" s="40"/>
      <c r="M36" s="40"/>
      <c r="N36" s="40"/>
      <c r="O36" s="40"/>
      <c r="P36" s="39"/>
      <c r="Q36" s="39"/>
      <c r="R36" s="39"/>
      <c r="S36" s="39"/>
      <c r="T36" s="39"/>
      <c r="U36" s="39"/>
      <c r="V36" s="39"/>
      <c r="W36" s="39"/>
      <c r="X36" s="39"/>
      <c r="Y36" s="39"/>
      <c r="Z36" s="39"/>
    </row>
    <row r="37" spans="1:26" ht="33.950000000000003" customHeight="1">
      <c r="A37" s="44" t="s">
        <v>196</v>
      </c>
      <c r="B37" s="38"/>
      <c r="C37" s="38"/>
      <c r="D37" s="37" t="s">
        <v>197</v>
      </c>
      <c r="E37" s="38"/>
      <c r="F37" s="38"/>
      <c r="G37" s="39"/>
      <c r="H37" s="39"/>
      <c r="I37" s="39"/>
      <c r="J37" s="39"/>
      <c r="K37" s="38"/>
      <c r="L37" s="40"/>
      <c r="M37" s="40"/>
      <c r="N37" s="40"/>
      <c r="O37" s="40"/>
      <c r="P37" s="39"/>
      <c r="Q37" s="39"/>
      <c r="R37" s="39"/>
      <c r="S37" s="39"/>
      <c r="T37" s="39"/>
      <c r="U37" s="39"/>
      <c r="V37" s="39"/>
      <c r="W37" s="39"/>
      <c r="X37" s="39"/>
      <c r="Y37" s="39"/>
      <c r="Z37" s="39"/>
    </row>
    <row r="38" spans="1:26" ht="33.950000000000003" customHeight="1">
      <c r="A38" s="44" t="s">
        <v>198</v>
      </c>
      <c r="B38" s="38"/>
      <c r="C38" s="38"/>
      <c r="D38" s="37" t="s">
        <v>199</v>
      </c>
      <c r="E38" s="38"/>
      <c r="F38" s="38"/>
      <c r="G38" s="39"/>
      <c r="H38" s="39"/>
      <c r="I38" s="39"/>
      <c r="J38" s="39"/>
      <c r="K38" s="38"/>
      <c r="L38" s="40"/>
      <c r="M38" s="40"/>
      <c r="N38" s="40"/>
      <c r="O38" s="40"/>
      <c r="P38" s="39"/>
      <c r="Q38" s="39"/>
      <c r="R38" s="39"/>
      <c r="S38" s="39"/>
      <c r="T38" s="39"/>
      <c r="U38" s="39"/>
      <c r="V38" s="39"/>
      <c r="W38" s="39"/>
      <c r="X38" s="39"/>
      <c r="Y38" s="39"/>
      <c r="Z38" s="39"/>
    </row>
    <row r="39" spans="1:26" ht="33.950000000000003" customHeight="1">
      <c r="A39" s="44" t="s">
        <v>200</v>
      </c>
      <c r="B39" s="38"/>
      <c r="C39" s="38"/>
      <c r="D39" s="37" t="s">
        <v>201</v>
      </c>
      <c r="E39" s="38"/>
      <c r="F39" s="38"/>
      <c r="G39" s="39"/>
      <c r="H39" s="39"/>
      <c r="I39" s="39"/>
      <c r="J39" s="39"/>
      <c r="K39" s="38"/>
      <c r="L39" s="40"/>
      <c r="M39" s="40"/>
      <c r="N39" s="40"/>
      <c r="O39" s="40"/>
      <c r="P39" s="39"/>
      <c r="Q39" s="39"/>
      <c r="R39" s="39"/>
      <c r="S39" s="39"/>
      <c r="T39" s="39"/>
      <c r="U39" s="39"/>
      <c r="V39" s="39"/>
      <c r="W39" s="39"/>
      <c r="X39" s="39"/>
      <c r="Y39" s="39"/>
      <c r="Z39" s="39"/>
    </row>
    <row r="40" spans="1:26" ht="33.950000000000003" customHeight="1">
      <c r="A40" s="44" t="s">
        <v>202</v>
      </c>
      <c r="B40" s="38"/>
      <c r="C40" s="38"/>
      <c r="D40" s="37" t="s">
        <v>203</v>
      </c>
      <c r="E40" s="38"/>
      <c r="F40" s="38"/>
      <c r="G40" s="39"/>
      <c r="H40" s="39"/>
      <c r="I40" s="39"/>
      <c r="J40" s="39"/>
      <c r="K40" s="38"/>
      <c r="L40" s="40"/>
      <c r="M40" s="40"/>
      <c r="N40" s="40"/>
      <c r="O40" s="40"/>
      <c r="P40" s="39"/>
      <c r="Q40" s="39"/>
      <c r="R40" s="39"/>
      <c r="S40" s="39"/>
      <c r="T40" s="39"/>
      <c r="U40" s="39"/>
      <c r="V40" s="39"/>
      <c r="W40" s="39"/>
      <c r="X40" s="39"/>
      <c r="Y40" s="39"/>
      <c r="Z40" s="39"/>
    </row>
    <row r="41" spans="1:26" ht="33.950000000000003" customHeight="1">
      <c r="A41" s="44" t="s">
        <v>204</v>
      </c>
      <c r="B41" s="38"/>
      <c r="C41" s="38"/>
      <c r="D41" s="37" t="s">
        <v>205</v>
      </c>
      <c r="E41" s="38"/>
      <c r="F41" s="38"/>
      <c r="G41" s="39"/>
      <c r="H41" s="39"/>
      <c r="I41" s="39"/>
      <c r="J41" s="39"/>
      <c r="K41" s="38"/>
      <c r="L41" s="40"/>
      <c r="M41" s="40"/>
      <c r="N41" s="40"/>
      <c r="O41" s="40"/>
      <c r="P41" s="39"/>
      <c r="Q41" s="39"/>
      <c r="R41" s="39"/>
      <c r="S41" s="39"/>
      <c r="T41" s="39"/>
      <c r="U41" s="39"/>
      <c r="V41" s="39"/>
      <c r="W41" s="39"/>
      <c r="X41" s="39"/>
      <c r="Y41" s="39"/>
      <c r="Z41" s="39"/>
    </row>
    <row r="42" spans="1:26" ht="33.950000000000003" customHeight="1">
      <c r="A42" s="44" t="s">
        <v>206</v>
      </c>
      <c r="B42" s="38"/>
      <c r="C42" s="38"/>
      <c r="D42" s="37" t="s">
        <v>207</v>
      </c>
      <c r="E42" s="38"/>
      <c r="F42" s="38"/>
      <c r="G42" s="39"/>
      <c r="H42" s="39"/>
      <c r="I42" s="39"/>
      <c r="J42" s="39"/>
      <c r="K42" s="38"/>
      <c r="L42" s="40"/>
      <c r="M42" s="40"/>
      <c r="N42" s="40"/>
      <c r="O42" s="40"/>
      <c r="P42" s="39"/>
      <c r="Q42" s="39"/>
      <c r="R42" s="39"/>
      <c r="S42" s="39"/>
      <c r="T42" s="39"/>
      <c r="U42" s="39"/>
      <c r="V42" s="39"/>
      <c r="W42" s="39"/>
      <c r="X42" s="39"/>
      <c r="Y42" s="39"/>
      <c r="Z42" s="39"/>
    </row>
    <row r="43" spans="1:26" ht="33.950000000000003" customHeight="1">
      <c r="A43" s="44" t="s">
        <v>208</v>
      </c>
      <c r="B43" s="38"/>
      <c r="C43" s="38"/>
      <c r="D43" s="37" t="s">
        <v>209</v>
      </c>
      <c r="E43" s="38"/>
      <c r="F43" s="38"/>
      <c r="G43" s="39"/>
      <c r="H43" s="39"/>
      <c r="I43" s="39"/>
      <c r="J43" s="39"/>
      <c r="K43" s="38"/>
      <c r="L43" s="40"/>
      <c r="M43" s="40"/>
      <c r="N43" s="40"/>
      <c r="O43" s="40"/>
      <c r="P43" s="39"/>
      <c r="Q43" s="39"/>
      <c r="R43" s="39"/>
      <c r="S43" s="39"/>
      <c r="T43" s="39"/>
      <c r="U43" s="39"/>
      <c r="V43" s="39"/>
      <c r="W43" s="39"/>
      <c r="X43" s="39"/>
      <c r="Y43" s="39"/>
      <c r="Z43" s="39"/>
    </row>
    <row r="44" spans="1:26" ht="33.950000000000003" customHeight="1">
      <c r="A44" s="44" t="s">
        <v>210</v>
      </c>
      <c r="B44" s="38"/>
      <c r="C44" s="38"/>
      <c r="D44" s="37" t="s">
        <v>211</v>
      </c>
      <c r="E44" s="38"/>
      <c r="F44" s="38"/>
      <c r="G44" s="39"/>
      <c r="H44" s="39"/>
      <c r="I44" s="39"/>
      <c r="J44" s="39"/>
      <c r="K44" s="38"/>
      <c r="L44" s="40"/>
      <c r="M44" s="40"/>
      <c r="N44" s="40"/>
      <c r="O44" s="40"/>
      <c r="P44" s="39"/>
      <c r="Q44" s="39"/>
      <c r="R44" s="39"/>
      <c r="S44" s="39"/>
      <c r="T44" s="39"/>
      <c r="U44" s="39"/>
      <c r="V44" s="39"/>
      <c r="W44" s="39"/>
      <c r="X44" s="39"/>
      <c r="Y44" s="39"/>
      <c r="Z44" s="39"/>
    </row>
    <row r="45" spans="1:26" ht="33.950000000000003" customHeight="1">
      <c r="A45" s="44" t="s">
        <v>212</v>
      </c>
      <c r="B45" s="38"/>
      <c r="C45" s="38"/>
      <c r="D45" s="37" t="s">
        <v>213</v>
      </c>
      <c r="E45" s="38"/>
      <c r="F45" s="38"/>
      <c r="G45" s="39"/>
      <c r="H45" s="39"/>
      <c r="I45" s="39"/>
      <c r="J45" s="39"/>
      <c r="K45" s="38"/>
      <c r="L45" s="40"/>
      <c r="M45" s="40"/>
      <c r="N45" s="40"/>
      <c r="O45" s="40"/>
      <c r="P45" s="39"/>
      <c r="Q45" s="39"/>
      <c r="R45" s="39"/>
      <c r="S45" s="39"/>
      <c r="T45" s="39"/>
      <c r="U45" s="39"/>
      <c r="V45" s="39"/>
      <c r="W45" s="39"/>
      <c r="X45" s="39"/>
      <c r="Y45" s="39"/>
      <c r="Z45" s="39"/>
    </row>
    <row r="46" spans="1:26" ht="33.950000000000003" customHeight="1">
      <c r="A46" s="44" t="s">
        <v>214</v>
      </c>
      <c r="B46" s="38"/>
      <c r="C46" s="38"/>
      <c r="D46" s="37" t="s">
        <v>215</v>
      </c>
      <c r="E46" s="38"/>
      <c r="F46" s="38"/>
      <c r="G46" s="39"/>
      <c r="H46" s="39"/>
      <c r="I46" s="39"/>
      <c r="J46" s="39"/>
      <c r="K46" s="38"/>
      <c r="L46" s="40"/>
      <c r="M46" s="40"/>
      <c r="N46" s="40"/>
      <c r="O46" s="40"/>
      <c r="P46" s="39"/>
      <c r="Q46" s="39"/>
      <c r="R46" s="39"/>
      <c r="S46" s="39"/>
      <c r="T46" s="39"/>
      <c r="U46" s="39"/>
      <c r="V46" s="39"/>
      <c r="W46" s="39"/>
      <c r="X46" s="39"/>
      <c r="Y46" s="39"/>
      <c r="Z46" s="39"/>
    </row>
    <row r="47" spans="1:26" ht="33.950000000000003" customHeight="1">
      <c r="A47" s="44" t="s">
        <v>216</v>
      </c>
      <c r="B47" s="38"/>
      <c r="C47" s="38"/>
      <c r="D47" s="37" t="s">
        <v>217</v>
      </c>
      <c r="E47" s="38"/>
      <c r="F47" s="38"/>
      <c r="G47" s="39"/>
      <c r="H47" s="39"/>
      <c r="I47" s="39"/>
      <c r="J47" s="39"/>
      <c r="K47" s="38"/>
      <c r="L47" s="40"/>
      <c r="M47" s="40"/>
      <c r="N47" s="40"/>
      <c r="O47" s="40"/>
      <c r="P47" s="39"/>
      <c r="Q47" s="39"/>
      <c r="R47" s="39"/>
      <c r="S47" s="39"/>
      <c r="T47" s="39"/>
      <c r="U47" s="39"/>
      <c r="V47" s="39"/>
      <c r="W47" s="39"/>
      <c r="X47" s="39"/>
      <c r="Y47" s="39"/>
      <c r="Z47" s="39"/>
    </row>
    <row r="48" spans="1:26" ht="33.950000000000003" customHeight="1">
      <c r="A48" s="44" t="s">
        <v>218</v>
      </c>
      <c r="B48" s="38"/>
      <c r="C48" s="38"/>
      <c r="D48" s="37" t="s">
        <v>219</v>
      </c>
      <c r="E48" s="38"/>
      <c r="F48" s="38"/>
      <c r="G48" s="39"/>
      <c r="H48" s="39"/>
      <c r="I48" s="39"/>
      <c r="J48" s="39"/>
      <c r="K48" s="38"/>
      <c r="L48" s="40"/>
      <c r="M48" s="40"/>
      <c r="N48" s="40"/>
      <c r="O48" s="40"/>
      <c r="P48" s="39"/>
      <c r="Q48" s="39"/>
      <c r="R48" s="39"/>
      <c r="S48" s="39"/>
      <c r="T48" s="39"/>
      <c r="U48" s="39"/>
      <c r="V48" s="39"/>
      <c r="W48" s="39"/>
      <c r="X48" s="39"/>
      <c r="Y48" s="39"/>
      <c r="Z48" s="39"/>
    </row>
    <row r="49" spans="1:26" ht="33.950000000000003" customHeight="1">
      <c r="A49" s="44" t="s">
        <v>220</v>
      </c>
      <c r="B49" s="38"/>
      <c r="C49" s="38"/>
      <c r="D49" s="37" t="s">
        <v>221</v>
      </c>
      <c r="E49" s="38"/>
      <c r="F49" s="38"/>
      <c r="G49" s="39"/>
      <c r="H49" s="39"/>
      <c r="I49" s="39"/>
      <c r="J49" s="39"/>
      <c r="K49" s="38"/>
      <c r="L49" s="40"/>
      <c r="M49" s="40"/>
      <c r="N49" s="40"/>
      <c r="O49" s="40"/>
      <c r="P49" s="39"/>
      <c r="Q49" s="39"/>
      <c r="R49" s="39"/>
      <c r="S49" s="39"/>
      <c r="T49" s="39"/>
      <c r="U49" s="39"/>
      <c r="V49" s="39"/>
      <c r="W49" s="39"/>
      <c r="X49" s="39"/>
      <c r="Y49" s="39"/>
      <c r="Z49" s="39"/>
    </row>
    <row r="50" spans="1:26" ht="33.950000000000003" customHeight="1">
      <c r="A50" s="44" t="s">
        <v>222</v>
      </c>
      <c r="B50" s="38"/>
      <c r="C50" s="38"/>
      <c r="D50" s="37" t="s">
        <v>223</v>
      </c>
      <c r="E50" s="38"/>
      <c r="F50" s="38"/>
      <c r="G50" s="39"/>
      <c r="H50" s="39"/>
      <c r="I50" s="39"/>
      <c r="J50" s="39"/>
      <c r="K50" s="38"/>
      <c r="L50" s="40"/>
      <c r="M50" s="40"/>
      <c r="N50" s="40"/>
      <c r="O50" s="40"/>
      <c r="P50" s="39"/>
      <c r="Q50" s="39"/>
      <c r="R50" s="39"/>
      <c r="S50" s="39"/>
      <c r="T50" s="39"/>
      <c r="U50" s="39"/>
      <c r="V50" s="39"/>
      <c r="W50" s="39"/>
      <c r="X50" s="39"/>
      <c r="Y50" s="39"/>
      <c r="Z50" s="39"/>
    </row>
    <row r="51" spans="1:26" ht="33.950000000000003" customHeight="1">
      <c r="A51" s="44" t="s">
        <v>224</v>
      </c>
      <c r="B51" s="38"/>
      <c r="C51" s="38"/>
      <c r="D51" s="37" t="s">
        <v>225</v>
      </c>
      <c r="E51" s="38"/>
      <c r="F51" s="38"/>
      <c r="G51" s="39"/>
      <c r="H51" s="39"/>
      <c r="I51" s="39"/>
      <c r="J51" s="39"/>
      <c r="K51" s="38"/>
      <c r="L51" s="40"/>
      <c r="M51" s="40"/>
      <c r="N51" s="40"/>
      <c r="O51" s="40"/>
      <c r="P51" s="39"/>
      <c r="Q51" s="39"/>
      <c r="R51" s="39"/>
      <c r="S51" s="39"/>
      <c r="T51" s="39"/>
      <c r="U51" s="39"/>
      <c r="V51" s="39"/>
      <c r="W51" s="39"/>
      <c r="X51" s="39"/>
      <c r="Y51" s="39"/>
      <c r="Z51" s="39"/>
    </row>
    <row r="52" spans="1:26" ht="33.950000000000003" customHeight="1">
      <c r="A52" s="44" t="s">
        <v>226</v>
      </c>
      <c r="B52" s="38"/>
      <c r="C52" s="38"/>
      <c r="D52" s="37" t="s">
        <v>227</v>
      </c>
      <c r="E52" s="38"/>
      <c r="F52" s="38"/>
      <c r="G52" s="39"/>
      <c r="H52" s="39"/>
      <c r="I52" s="39"/>
      <c r="J52" s="39"/>
      <c r="K52" s="38"/>
      <c r="L52" s="40"/>
      <c r="M52" s="40"/>
      <c r="N52" s="40"/>
      <c r="O52" s="40"/>
      <c r="P52" s="39"/>
      <c r="Q52" s="39"/>
      <c r="R52" s="39"/>
      <c r="S52" s="39"/>
      <c r="T52" s="39"/>
      <c r="U52" s="39"/>
      <c r="V52" s="39"/>
      <c r="W52" s="39"/>
      <c r="X52" s="39"/>
      <c r="Y52" s="39"/>
      <c r="Z52" s="39"/>
    </row>
  </sheetData>
  <mergeCells count="69">
    <mergeCell ref="A51:C51"/>
    <mergeCell ref="A49:C49"/>
    <mergeCell ref="A45:C45"/>
    <mergeCell ref="D42:Z42"/>
    <mergeCell ref="D51:Z51"/>
    <mergeCell ref="A50:C50"/>
    <mergeCell ref="D46:Z46"/>
    <mergeCell ref="A46:C46"/>
    <mergeCell ref="D41:Z41"/>
    <mergeCell ref="A44:C44"/>
    <mergeCell ref="D48:Z48"/>
    <mergeCell ref="A40:C40"/>
    <mergeCell ref="D47:Z47"/>
    <mergeCell ref="D43:Z43"/>
    <mergeCell ref="A48:C48"/>
    <mergeCell ref="D52:Z52"/>
    <mergeCell ref="U3:U4"/>
    <mergeCell ref="W3:W4"/>
    <mergeCell ref="D49:Z49"/>
    <mergeCell ref="I30:Z31"/>
    <mergeCell ref="X3:Y3"/>
    <mergeCell ref="H3:H4"/>
    <mergeCell ref="J3:J4"/>
    <mergeCell ref="R3:R4"/>
    <mergeCell ref="T3:T4"/>
    <mergeCell ref="A30:H31"/>
    <mergeCell ref="A39:C39"/>
    <mergeCell ref="A33:Z33"/>
    <mergeCell ref="D37:Z37"/>
    <mergeCell ref="D50:Z50"/>
    <mergeCell ref="A52:C52"/>
    <mergeCell ref="A1:Z1"/>
    <mergeCell ref="A47:C47"/>
    <mergeCell ref="D45:Z45"/>
    <mergeCell ref="A3:A4"/>
    <mergeCell ref="D36:Z36"/>
    <mergeCell ref="G3:G4"/>
    <mergeCell ref="M3:M4"/>
    <mergeCell ref="I3:I4"/>
    <mergeCell ref="A35:C35"/>
    <mergeCell ref="A43:C43"/>
    <mergeCell ref="A38:C38"/>
    <mergeCell ref="A2:Z2"/>
    <mergeCell ref="A34:C34"/>
    <mergeCell ref="A32:Z32"/>
    <mergeCell ref="A36:C36"/>
    <mergeCell ref="K3:K4"/>
    <mergeCell ref="B3:B4"/>
    <mergeCell ref="N3:N4"/>
    <mergeCell ref="D44:Z44"/>
    <mergeCell ref="F3:F4"/>
    <mergeCell ref="Z3:Z4"/>
    <mergeCell ref="D34:Z34"/>
    <mergeCell ref="A42:C42"/>
    <mergeCell ref="D40:Z40"/>
    <mergeCell ref="P3:P29"/>
    <mergeCell ref="C3:C4"/>
    <mergeCell ref="D39:Z39"/>
    <mergeCell ref="E3:E4"/>
    <mergeCell ref="O3:O4"/>
    <mergeCell ref="A41:C41"/>
    <mergeCell ref="A37:C37"/>
    <mergeCell ref="L3:L4"/>
    <mergeCell ref="D35:Z35"/>
    <mergeCell ref="Q3:Q4"/>
    <mergeCell ref="V3:V4"/>
    <mergeCell ref="S3:S4"/>
    <mergeCell ref="D38:Z38"/>
    <mergeCell ref="D3:D4"/>
  </mergeCells>
  <conditionalFormatting sqref="I5:I29 T5:T29">
    <cfRule type="cellIs" dxfId="2" priority="16" operator="lessThanOrEqual">
      <formula>4</formula>
    </cfRule>
    <cfRule type="cellIs" dxfId="1" priority="17" operator="between">
      <formula>5</formula>
    </cfRule>
    <cfRule type="cellIs" dxfId="0" priority="18" operator="greaterThanOrEqual">
      <formula>10</formula>
    </cfRule>
  </conditionalFormatting>
  <dataValidations count="4">
    <dataValidation type="list" sqref="G5:H29 R5:S29" xr:uid="{00000000-0002-0000-0000-000000000000}">
      <formula1>"Seçiniz,1,2,3,4,5"</formula1>
    </dataValidation>
    <dataValidation type="list" allowBlank="1" showInputMessage="1" showErrorMessage="1" sqref="D5:D29" xr:uid="{00000000-0002-0000-0000-000001000000}">
      <formula1>"Operasyonel"</formula1>
    </dataValidation>
    <dataValidation type="list" allowBlank="1" showInputMessage="1" showErrorMessage="1" sqref="L5:L29" xr:uid="{00000000-0002-0000-0000-000002000000}">
      <formula1>"Seçiniz,YETERLİ,KISMEN YETERLİ,ZAYIF,YETERLİ DEĞİL"</formula1>
    </dataValidation>
    <dataValidation type="list" allowBlank="1" sqref="Z5:Z29" xr:uid="{00000000-0002-0000-0000-000003000000}">
      <formula1>"Başlamadı,Bütçe Bekliyor,Devam Ediyor,İptal Edildi,Tamamlandı"</formula1>
    </dataValidation>
  </dataValidations>
  <pageMargins left="0.7" right="0.7" top="0.75" bottom="0.75" header="0.3" footer="0.3"/>
  <pageSetup paperSize="9" scale="1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0"/>
  <sheetViews>
    <sheetView workbookViewId="0">
      <selection activeCell="B20" sqref="B20"/>
    </sheetView>
  </sheetViews>
  <sheetFormatPr defaultRowHeight="14.25"/>
  <cols>
    <col min="1" max="1" width="45.875" customWidth="1"/>
    <col min="2" max="2" width="103.125" customWidth="1"/>
  </cols>
  <sheetData>
    <row r="1" spans="1:2" ht="45" customHeight="1">
      <c r="A1" s="15" t="s">
        <v>228</v>
      </c>
      <c r="B1" s="15" t="s">
        <v>229</v>
      </c>
    </row>
    <row r="2" spans="1:2" ht="69" customHeight="1">
      <c r="A2" s="26" t="s">
        <v>230</v>
      </c>
      <c r="B2" s="6" t="s">
        <v>231</v>
      </c>
    </row>
    <row r="3" spans="1:2" ht="69" customHeight="1">
      <c r="A3" s="26" t="s">
        <v>232</v>
      </c>
      <c r="B3" s="6" t="s">
        <v>233</v>
      </c>
    </row>
    <row r="4" spans="1:2" ht="48" customHeight="1">
      <c r="A4" s="26" t="s">
        <v>234</v>
      </c>
      <c r="B4" s="6" t="s">
        <v>235</v>
      </c>
    </row>
    <row r="5" spans="1:2" ht="69" customHeight="1">
      <c r="A5" s="26" t="s">
        <v>236</v>
      </c>
      <c r="B5" s="6" t="s">
        <v>237</v>
      </c>
    </row>
    <row r="6" spans="1:2" ht="54" customHeight="1">
      <c r="A6" s="26" t="s">
        <v>238</v>
      </c>
      <c r="B6" s="6" t="s">
        <v>239</v>
      </c>
    </row>
    <row r="7" spans="1:2" ht="71.25" customHeight="1">
      <c r="A7" s="26" t="s">
        <v>240</v>
      </c>
      <c r="B7" s="6" t="s">
        <v>241</v>
      </c>
    </row>
    <row r="8" spans="1:2" ht="66" customHeight="1">
      <c r="A8" s="26" t="s">
        <v>242</v>
      </c>
      <c r="B8" s="6" t="s">
        <v>243</v>
      </c>
    </row>
    <row r="9" spans="1:2" ht="142.5" customHeight="1">
      <c r="A9" s="26" t="s">
        <v>244</v>
      </c>
      <c r="B9" s="6" t="s">
        <v>245</v>
      </c>
    </row>
    <row r="10" spans="1:2" ht="69" customHeight="1">
      <c r="A10" s="26" t="s">
        <v>246</v>
      </c>
      <c r="B10" s="6" t="s">
        <v>247</v>
      </c>
    </row>
    <row r="11" spans="1:2" ht="157.5" customHeight="1">
      <c r="A11" s="26" t="s">
        <v>248</v>
      </c>
      <c r="B11" s="6" t="s">
        <v>249</v>
      </c>
    </row>
    <row r="12" spans="1:2" ht="78.75" customHeight="1">
      <c r="A12" s="52" t="s">
        <v>250</v>
      </c>
      <c r="B12" s="6" t="s">
        <v>251</v>
      </c>
    </row>
    <row r="13" spans="1:2" ht="119.25" customHeight="1">
      <c r="A13" s="53"/>
      <c r="B13" s="6" t="s">
        <v>252</v>
      </c>
    </row>
    <row r="14" spans="1:2" ht="91.5" customHeight="1">
      <c r="A14" s="42"/>
      <c r="B14" s="6" t="s">
        <v>253</v>
      </c>
    </row>
    <row r="15" spans="1:2" ht="69" customHeight="1">
      <c r="A15" s="26" t="s">
        <v>254</v>
      </c>
      <c r="B15" s="6" t="s">
        <v>255</v>
      </c>
    </row>
    <row r="16" spans="1:2" ht="69" customHeight="1">
      <c r="A16" s="26" t="s">
        <v>256</v>
      </c>
      <c r="B16" s="6" t="s">
        <v>257</v>
      </c>
    </row>
    <row r="17" spans="1:2" ht="69" customHeight="1">
      <c r="A17" s="26" t="s">
        <v>258</v>
      </c>
      <c r="B17" s="6" t="s">
        <v>259</v>
      </c>
    </row>
    <row r="18" spans="1:2" ht="61.5" customHeight="1">
      <c r="A18" s="26" t="s">
        <v>260</v>
      </c>
      <c r="B18" s="6" t="s">
        <v>261</v>
      </c>
    </row>
    <row r="19" spans="1:2" ht="69" customHeight="1">
      <c r="A19" s="26" t="s">
        <v>262</v>
      </c>
      <c r="B19" s="6" t="s">
        <v>263</v>
      </c>
    </row>
    <row r="20" spans="1:2" ht="69" customHeight="1">
      <c r="A20" s="26" t="s">
        <v>264</v>
      </c>
      <c r="B20" s="6" t="s">
        <v>265</v>
      </c>
    </row>
    <row r="21" spans="1:2" ht="69" customHeight="1">
      <c r="A21" s="26" t="s">
        <v>266</v>
      </c>
      <c r="B21" s="6" t="s">
        <v>267</v>
      </c>
    </row>
    <row r="22" spans="1:2" ht="91.5" customHeight="1">
      <c r="A22" s="36" t="s">
        <v>268</v>
      </c>
      <c r="B22" s="6" t="s">
        <v>269</v>
      </c>
    </row>
    <row r="23" spans="1:2" ht="69" customHeight="1">
      <c r="A23" s="26" t="s">
        <v>270</v>
      </c>
      <c r="B23" s="6" t="s">
        <v>271</v>
      </c>
    </row>
    <row r="24" spans="1:2">
      <c r="B24" s="1"/>
    </row>
    <row r="25" spans="1:2">
      <c r="B25" s="1"/>
    </row>
    <row r="26" spans="1:2">
      <c r="B26" s="1"/>
    </row>
    <row r="27" spans="1:2">
      <c r="B27" s="1"/>
    </row>
    <row r="28" spans="1:2">
      <c r="B28" s="1"/>
    </row>
    <row r="29" spans="1:2">
      <c r="B29" s="1"/>
    </row>
    <row r="30" spans="1:2">
      <c r="B30" s="1"/>
    </row>
    <row r="31" spans="1:2">
      <c r="B31" s="1"/>
    </row>
    <row r="32" spans="1:2">
      <c r="B32" s="1"/>
    </row>
    <row r="33" spans="2:2">
      <c r="B33" s="1"/>
    </row>
    <row r="34" spans="2:2">
      <c r="B34" s="1"/>
    </row>
    <row r="35" spans="2:2">
      <c r="B35" s="1"/>
    </row>
    <row r="36" spans="2:2">
      <c r="B36" s="1"/>
    </row>
    <row r="37" spans="2:2">
      <c r="B37" s="1"/>
    </row>
    <row r="38" spans="2:2">
      <c r="B38" s="1"/>
    </row>
    <row r="39" spans="2:2">
      <c r="B39" s="1"/>
    </row>
    <row r="40" spans="2:2">
      <c r="B40" s="1"/>
    </row>
  </sheetData>
  <mergeCells count="1">
    <mergeCell ref="A12:A14"/>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
  <sheetViews>
    <sheetView zoomScaleNormal="100" workbookViewId="0">
      <selection activeCell="D2" sqref="D2"/>
    </sheetView>
  </sheetViews>
  <sheetFormatPr defaultRowHeight="14.25"/>
  <cols>
    <col min="1" max="1" width="16.875" customWidth="1"/>
    <col min="2" max="2" width="16" customWidth="1"/>
    <col min="3" max="3" width="59" customWidth="1"/>
    <col min="4" max="4" width="50.875" customWidth="1"/>
  </cols>
  <sheetData>
    <row r="1" spans="1:4" ht="18.75" customHeight="1">
      <c r="A1" s="15" t="s">
        <v>272</v>
      </c>
      <c r="B1" s="15" t="s">
        <v>273</v>
      </c>
      <c r="C1" s="15" t="s">
        <v>229</v>
      </c>
      <c r="D1" s="16" t="s">
        <v>274</v>
      </c>
    </row>
    <row r="2" spans="1:4" ht="70.5" customHeight="1">
      <c r="A2" s="4">
        <v>5</v>
      </c>
      <c r="B2" s="5" t="s">
        <v>275</v>
      </c>
      <c r="C2" s="6" t="s">
        <v>276</v>
      </c>
      <c r="D2" s="6" t="s">
        <v>277</v>
      </c>
    </row>
    <row r="3" spans="1:4" ht="69.75" customHeight="1">
      <c r="A3" s="7">
        <v>4</v>
      </c>
      <c r="B3" s="8" t="s">
        <v>278</v>
      </c>
      <c r="C3" s="6" t="s">
        <v>279</v>
      </c>
      <c r="D3" s="6" t="s">
        <v>280</v>
      </c>
    </row>
    <row r="4" spans="1:4" ht="60" customHeight="1">
      <c r="A4" s="9">
        <v>3</v>
      </c>
      <c r="B4" s="10" t="s">
        <v>281</v>
      </c>
      <c r="C4" s="6" t="s">
        <v>282</v>
      </c>
      <c r="D4" s="6" t="s">
        <v>283</v>
      </c>
    </row>
    <row r="5" spans="1:4" ht="54.75" customHeight="1">
      <c r="A5" s="11">
        <v>2</v>
      </c>
      <c r="B5" s="12" t="s">
        <v>284</v>
      </c>
      <c r="C5" s="6" t="s">
        <v>285</v>
      </c>
      <c r="D5" s="6" t="s">
        <v>286</v>
      </c>
    </row>
    <row r="6" spans="1:4" ht="50.25" customHeight="1">
      <c r="A6" s="13">
        <v>1</v>
      </c>
      <c r="B6" s="14" t="s">
        <v>287</v>
      </c>
      <c r="C6" s="6" t="s">
        <v>288</v>
      </c>
      <c r="D6" s="6" t="s">
        <v>289</v>
      </c>
    </row>
    <row r="7" spans="1:4">
      <c r="C7" s="2"/>
      <c r="D7" s="1"/>
    </row>
  </sheetData>
  <pageMargins left="0.7" right="0.7" top="0.75" bottom="0.75" header="0.3" footer="0.3"/>
  <pageSetup paperSize="9" scale="5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6"/>
  <sheetViews>
    <sheetView zoomScaleNormal="100" workbookViewId="0">
      <selection activeCell="C6" sqref="C6"/>
    </sheetView>
  </sheetViews>
  <sheetFormatPr defaultRowHeight="14.25"/>
  <cols>
    <col min="1" max="1" width="18.125" customWidth="1"/>
    <col min="2" max="2" width="23" customWidth="1"/>
    <col min="3" max="3" width="50.5" customWidth="1"/>
  </cols>
  <sheetData>
    <row r="1" spans="1:3" ht="38.25" customHeight="1">
      <c r="A1" s="15" t="s">
        <v>290</v>
      </c>
      <c r="B1" s="15" t="s">
        <v>291</v>
      </c>
      <c r="C1" s="15" t="s">
        <v>229</v>
      </c>
    </row>
    <row r="2" spans="1:3" ht="45.75" customHeight="1">
      <c r="A2" s="4">
        <v>5</v>
      </c>
      <c r="B2" s="5" t="s">
        <v>292</v>
      </c>
      <c r="C2" s="6" t="s">
        <v>293</v>
      </c>
    </row>
    <row r="3" spans="1:3" ht="45" customHeight="1">
      <c r="A3" s="7">
        <v>4</v>
      </c>
      <c r="B3" s="8" t="s">
        <v>294</v>
      </c>
      <c r="C3" s="6" t="s">
        <v>295</v>
      </c>
    </row>
    <row r="4" spans="1:3" ht="44.25" customHeight="1">
      <c r="A4" s="9">
        <v>3</v>
      </c>
      <c r="B4" s="10" t="s">
        <v>296</v>
      </c>
      <c r="C4" s="6" t="s">
        <v>297</v>
      </c>
    </row>
    <row r="5" spans="1:3" ht="55.5" customHeight="1">
      <c r="A5" s="11">
        <v>2</v>
      </c>
      <c r="B5" s="12" t="s">
        <v>298</v>
      </c>
      <c r="C5" s="6" t="s">
        <v>299</v>
      </c>
    </row>
    <row r="6" spans="1:3" ht="43.5" customHeight="1">
      <c r="A6" s="13">
        <v>1</v>
      </c>
      <c r="B6" s="14" t="s">
        <v>300</v>
      </c>
      <c r="C6" s="6" t="s">
        <v>301</v>
      </c>
    </row>
  </sheetData>
  <pageMargins left="0.7" right="0.7" top="0.75" bottom="0.75" header="0.3" footer="0.3"/>
  <pageSetup paperSize="9" scale="88"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
  <sheetViews>
    <sheetView zoomScaleNormal="100" workbookViewId="0">
      <selection activeCell="G7" sqref="G7"/>
    </sheetView>
  </sheetViews>
  <sheetFormatPr defaultRowHeight="14.25"/>
  <cols>
    <col min="1" max="2" width="21.5" customWidth="1"/>
    <col min="3" max="3" width="23.625" customWidth="1"/>
  </cols>
  <sheetData>
    <row r="1" spans="1:3" ht="59.25" customHeight="1">
      <c r="A1" s="15" t="s">
        <v>302</v>
      </c>
      <c r="B1" s="15" t="s">
        <v>303</v>
      </c>
      <c r="C1" s="18" t="s">
        <v>304</v>
      </c>
    </row>
    <row r="2" spans="1:3" ht="45" customHeight="1">
      <c r="A2" s="17" t="s">
        <v>305</v>
      </c>
      <c r="B2" s="4"/>
      <c r="C2" s="5" t="s">
        <v>275</v>
      </c>
    </row>
    <row r="3" spans="1:3" ht="45" customHeight="1">
      <c r="A3" s="17" t="s">
        <v>306</v>
      </c>
      <c r="B3" s="7"/>
      <c r="C3" s="8" t="s">
        <v>278</v>
      </c>
    </row>
    <row r="4" spans="1:3" ht="45" customHeight="1">
      <c r="A4" s="17" t="s">
        <v>307</v>
      </c>
      <c r="B4" s="9"/>
      <c r="C4" s="10" t="s">
        <v>281</v>
      </c>
    </row>
    <row r="5" spans="1:3" ht="45" customHeight="1">
      <c r="A5" s="17" t="s">
        <v>308</v>
      </c>
      <c r="B5" s="11"/>
      <c r="C5" s="12" t="s">
        <v>284</v>
      </c>
    </row>
    <row r="6" spans="1:3" ht="45" customHeight="1">
      <c r="A6" s="17" t="s">
        <v>309</v>
      </c>
      <c r="B6" s="13"/>
      <c r="C6" s="14" t="s">
        <v>287</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zoomScaleNormal="100" workbookViewId="0">
      <selection activeCell="C2" sqref="C2"/>
    </sheetView>
  </sheetViews>
  <sheetFormatPr defaultRowHeight="14.25"/>
  <cols>
    <col min="1" max="1" width="21.625" customWidth="1"/>
    <col min="2" max="2" width="17.125" customWidth="1"/>
    <col min="3" max="3" width="61.375" customWidth="1"/>
    <col min="4" max="4" width="42" customWidth="1"/>
  </cols>
  <sheetData>
    <row r="1" spans="1:4" ht="59.25" customHeight="1">
      <c r="A1" s="18" t="s">
        <v>310</v>
      </c>
      <c r="B1" s="18" t="s">
        <v>311</v>
      </c>
      <c r="C1" s="18" t="s">
        <v>229</v>
      </c>
      <c r="D1" s="24" t="s">
        <v>312</v>
      </c>
    </row>
    <row r="2" spans="1:4" ht="142.5" customHeight="1">
      <c r="A2" s="19" t="s">
        <v>69</v>
      </c>
      <c r="B2" s="23">
        <v>0.1</v>
      </c>
      <c r="C2" s="6" t="s">
        <v>313</v>
      </c>
      <c r="D2" s="6" t="s">
        <v>314</v>
      </c>
    </row>
    <row r="3" spans="1:4" ht="94.5" customHeight="1">
      <c r="A3" s="20" t="s">
        <v>41</v>
      </c>
      <c r="B3" s="23">
        <v>0.4</v>
      </c>
      <c r="C3" s="6" t="s">
        <v>315</v>
      </c>
      <c r="D3" s="6" t="s">
        <v>316</v>
      </c>
    </row>
    <row r="4" spans="1:4" ht="78.75" customHeight="1">
      <c r="A4" s="21" t="s">
        <v>31</v>
      </c>
      <c r="B4" s="23">
        <v>0.8</v>
      </c>
      <c r="C4" s="6" t="s">
        <v>317</v>
      </c>
      <c r="D4" s="6" t="s">
        <v>318</v>
      </c>
    </row>
    <row r="5" spans="1:4" ht="63" customHeight="1">
      <c r="A5" s="22" t="s">
        <v>319</v>
      </c>
      <c r="B5" s="23">
        <v>1</v>
      </c>
      <c r="C5" s="6" t="s">
        <v>320</v>
      </c>
      <c r="D5" s="6" t="s">
        <v>321</v>
      </c>
    </row>
  </sheetData>
  <pageMargins left="0.7" right="0.7" top="0.75" bottom="0.75" header="0.3" footer="0.3"/>
  <pageSetup paperSize="9" scale="56"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
  <sheetViews>
    <sheetView zoomScaleNormal="100" workbookViewId="0">
      <selection activeCell="B7" sqref="B7"/>
    </sheetView>
  </sheetViews>
  <sheetFormatPr defaultRowHeight="14.25"/>
  <cols>
    <col min="1" max="1" width="16.875" customWidth="1"/>
    <col min="2" max="2" width="23.125" customWidth="1"/>
    <col min="3" max="3" width="60.625" customWidth="1"/>
  </cols>
  <sheetData>
    <row r="1" spans="1:3" ht="59.25" customHeight="1">
      <c r="A1" s="18" t="s">
        <v>322</v>
      </c>
      <c r="B1" s="18" t="s">
        <v>323</v>
      </c>
      <c r="C1" s="18" t="s">
        <v>229</v>
      </c>
    </row>
    <row r="2" spans="1:3" ht="74.25" customHeight="1">
      <c r="A2" s="22" t="s">
        <v>324</v>
      </c>
      <c r="B2" s="3" t="s">
        <v>325</v>
      </c>
      <c r="C2" s="6" t="s">
        <v>326</v>
      </c>
    </row>
    <row r="3" spans="1:3" ht="74.25" customHeight="1">
      <c r="A3" s="21" t="s">
        <v>327</v>
      </c>
      <c r="B3" s="3" t="s">
        <v>328</v>
      </c>
      <c r="C3" s="6" t="s">
        <v>329</v>
      </c>
    </row>
    <row r="4" spans="1:3" ht="74.25" customHeight="1">
      <c r="A4" s="20" t="s">
        <v>330</v>
      </c>
      <c r="B4" s="3" t="s">
        <v>331</v>
      </c>
      <c r="C4" s="6" t="s">
        <v>332</v>
      </c>
    </row>
    <row r="5" spans="1:3" ht="74.25" customHeight="1">
      <c r="A5" s="25" t="s">
        <v>333</v>
      </c>
      <c r="B5" s="3" t="s">
        <v>334</v>
      </c>
      <c r="C5" s="6" t="s">
        <v>335</v>
      </c>
    </row>
    <row r="6" spans="1:3" ht="74.25" customHeight="1">
      <c r="A6" s="19" t="s">
        <v>336</v>
      </c>
      <c r="B6" s="3" t="s">
        <v>337</v>
      </c>
      <c r="C6" s="6" t="s">
        <v>338</v>
      </c>
    </row>
  </sheetData>
  <pageMargins left="0.7" right="0.7" top="0.75" bottom="0.75" header="0.3" footer="0.3"/>
  <pageSetup paperSize="9" scale="8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Birim Risk Kontrol Eylem Planı</vt:lpstr>
      <vt:lpstr>Açıklayıcı notlar</vt:lpstr>
      <vt:lpstr>Etki Puanlaması</vt:lpstr>
      <vt:lpstr>Olasılık seviyeleri</vt:lpstr>
      <vt:lpstr>Doğal Risk Seviyeleri</vt:lpstr>
      <vt:lpstr>Mevcut risk yönetimi</vt:lpstr>
      <vt:lpstr>Artık Risk Seviyesi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BELGİN</cp:lastModifiedBy>
  <cp:lastPrinted>2026-10-02T08:48:55Z</cp:lastPrinted>
  <dcterms:created xsi:type="dcterms:W3CDTF">2026-08-17T08:28:05Z</dcterms:created>
  <dcterms:modified xsi:type="dcterms:W3CDTF">2026-10-02T16:24:47Z</dcterms:modified>
</cp:coreProperties>
</file>