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0"/>
  <workbookPr filterPrivacy="1" defaultThemeVersion="124226"/>
  <xr:revisionPtr revIDLastSave="0" documentId="13_ncr:1_{7A4FDC20-AED8-48B8-8231-07382D8E17D8}" xr6:coauthVersionLast="36" xr6:coauthVersionMax="36" xr10:uidLastSave="{00000000-0000-0000-0000-000000000000}"/>
  <bookViews>
    <workbookView xWindow="240" yWindow="105" windowWidth="14805" windowHeight="8010" xr2:uid="{00000000-000D-0000-FFFF-FFFF00000000}"/>
  </bookViews>
  <sheets>
    <sheet name="Sayfa1" sheetId="1" r:id="rId1"/>
  </sheets>
  <calcPr calcId="191029"/>
</workbook>
</file>

<file path=xl/calcChain.xml><?xml version="1.0" encoding="utf-8"?>
<calcChain xmlns="http://schemas.openxmlformats.org/spreadsheetml/2006/main">
  <c r="K41" i="1" l="1"/>
  <c r="K36" i="1"/>
  <c r="G36" i="1"/>
  <c r="K33" i="1"/>
  <c r="G33" i="1"/>
  <c r="G32" i="1"/>
  <c r="K28" i="1"/>
  <c r="G28" i="1"/>
  <c r="K27" i="1"/>
  <c r="K22" i="1"/>
  <c r="A14" i="1"/>
  <c r="A15" i="1" s="1"/>
  <c r="A16" i="1" s="1"/>
  <c r="A17" i="1" s="1"/>
  <c r="A18" i="1" s="1"/>
  <c r="A19" i="1" s="1"/>
  <c r="A20" i="1" s="1"/>
  <c r="A21" i="1" s="1"/>
  <c r="A22" i="1" s="1"/>
  <c r="N34" i="1" l="1"/>
  <c r="N35" i="1"/>
  <c r="N36" i="1"/>
  <c r="N37" i="1"/>
  <c r="N38" i="1"/>
  <c r="N39" i="1"/>
  <c r="N40" i="1"/>
  <c r="N41" i="1"/>
  <c r="N42" i="1"/>
  <c r="N33" i="1"/>
  <c r="N24" i="1"/>
  <c r="N25" i="1"/>
  <c r="N26" i="1"/>
  <c r="N27" i="1"/>
  <c r="N28" i="1"/>
  <c r="N29" i="1"/>
  <c r="N30" i="1"/>
  <c r="N31" i="1"/>
  <c r="N32" i="1"/>
  <c r="N23" i="1"/>
  <c r="N14" i="1"/>
  <c r="N15" i="1"/>
  <c r="N16" i="1"/>
  <c r="N17" i="1"/>
  <c r="N18" i="1"/>
  <c r="N19" i="1"/>
  <c r="N20" i="1"/>
  <c r="N21" i="1"/>
  <c r="N22" i="1"/>
  <c r="N13" i="1"/>
</calcChain>
</file>

<file path=xl/sharedStrings.xml><?xml version="1.0" encoding="utf-8"?>
<sst xmlns="http://schemas.openxmlformats.org/spreadsheetml/2006/main" count="150" uniqueCount="76">
  <si>
    <t>T.C.</t>
  </si>
  <si>
    <t>AKADEMİK TEŞVİK DÜZENLEME, DENETLEME VE İTİRAZ KOMİSYONU TOPLANTI KARARLARI</t>
  </si>
  <si>
    <t>Toplantı Tarihi</t>
  </si>
  <si>
    <t>Toplantı Sayısı</t>
  </si>
  <si>
    <t>Karar No</t>
  </si>
  <si>
    <t>Sıra No</t>
  </si>
  <si>
    <t>Unvanı</t>
  </si>
  <si>
    <t>Adı ve Soyadı</t>
  </si>
  <si>
    <t>Proje Puanı</t>
  </si>
  <si>
    <t>Araştırma Puanı</t>
  </si>
  <si>
    <t>Yayın Puanı</t>
  </si>
  <si>
    <t>Tasarım Puanı</t>
  </si>
  <si>
    <t>Sergi Puanı</t>
  </si>
  <si>
    <t>Patent Puanı</t>
  </si>
  <si>
    <t>Atıf Puanı</t>
  </si>
  <si>
    <t>Tebliğ Puanı</t>
  </si>
  <si>
    <t>Ödül Puanı</t>
  </si>
  <si>
    <t>TOPLAM</t>
  </si>
  <si>
    <t>BURDUR MEHMET AKİF ERSOY ÜNİVERSİTESİ</t>
  </si>
  <si>
    <t>Doçentlik Temel Alanı</t>
  </si>
  <si>
    <t>Prof. Dr.</t>
  </si>
  <si>
    <t>Mehmet KARAGÜL</t>
  </si>
  <si>
    <t>Kürşat ÖZDAŞLI</t>
  </si>
  <si>
    <t>Ömer TEKŞEN</t>
  </si>
  <si>
    <t>Onur SUNGUR</t>
  </si>
  <si>
    <t>Kübra ÖNDER</t>
  </si>
  <si>
    <t>Ali Murat ALPARSLAN</t>
  </si>
  <si>
    <t>İsmail ÇELİK</t>
  </si>
  <si>
    <t>Mustafa LAMBA</t>
  </si>
  <si>
    <t>Dr. Öğr. Üyesi</t>
  </si>
  <si>
    <t>Murat BELKE</t>
  </si>
  <si>
    <t>Sezai ÖZTOP</t>
  </si>
  <si>
    <t>Ahmet Buğra HAMŞIOĞLU</t>
  </si>
  <si>
    <t>Yusuf ŞAHİN</t>
  </si>
  <si>
    <t>Deniz SAY ŞAHİN</t>
  </si>
  <si>
    <t>Melek ZUBAROĞLU YANARDAĞ</t>
  </si>
  <si>
    <t>Umut YANARDAĞ</t>
  </si>
  <si>
    <t>Gülsüm KORKUT</t>
  </si>
  <si>
    <t>Düriye TOPRAK</t>
  </si>
  <si>
    <t>Mehmet Ali TAŞ</t>
  </si>
  <si>
    <t>Mehmet ÖÇAL</t>
  </si>
  <si>
    <t>Doç. Dr.</t>
  </si>
  <si>
    <t>Durmuş ACAR</t>
  </si>
  <si>
    <t>Sosyal Beşeri ve İdari Bilimler T.A.</t>
  </si>
  <si>
    <t>Hüseyin DALGAR</t>
  </si>
  <si>
    <t>Ümmühan KAYGISIZ</t>
  </si>
  <si>
    <t>Osman TUĞAY</t>
  </si>
  <si>
    <t>Esma ÖZDAŞLI</t>
  </si>
  <si>
    <t>Remzi BULUT</t>
  </si>
  <si>
    <t>Kazım SARIÇOBAN</t>
  </si>
  <si>
    <t>Sümeyye ÖZMEN</t>
  </si>
  <si>
    <t>İzzet ERDEM</t>
  </si>
  <si>
    <t>Mehmet MÜLAZIMOĞLU</t>
  </si>
  <si>
    <t>Muhammet Burak KILIÇ</t>
  </si>
  <si>
    <t xml:space="preserve"> </t>
  </si>
  <si>
    <t>Arş. Gör.</t>
  </si>
  <si>
    <t>15- İktisadi ve İdari Bilimler Fakültesi Birim Akademik Teşvik Başvuru ve İnceleme Komisyonu İcmal Listesinin Görüşülmesi.</t>
  </si>
  <si>
    <t>1-27</t>
  </si>
  <si>
    <t xml:space="preserve">Türk Dünyaları Araştırma dergisinin indeks bilgileri yok, örgütsel davranuış araştırmalar dergisi 2019 tarihli, Erzurum Teknik Bilimler Üniversitesi Sosyal Bilimler Enstitüsü dergisi indeks bilgisi yok, Türk Ziraat Mühendisliği Araştırmaları dergisi indeks bilgisi yok, </t>
  </si>
  <si>
    <t xml:space="preserve">24063 nolu atıfta atıf yapılan eser adı örtüşmüyor, </t>
  </si>
  <si>
    <t xml:space="preserve">Türkiye Sosyal Araştırmalar dergisi 2019 tarihli olması nedeniyle, </t>
  </si>
  <si>
    <t xml:space="preserve">Ayrıca; dosya eksikleri tamamlanıp yeniden hazırlama usulünce hazırlanması durumunda puanlama yapılacaktır. </t>
  </si>
  <si>
    <t>PY</t>
  </si>
  <si>
    <t xml:space="preserve">6380530 ve 6445671 nolu eserlerde sözleşme yada davet mektubu bulunmamaktadır. </t>
  </si>
  <si>
    <t xml:space="preserve">5385394 nolu eser diğer uluslararası dergide 2019 tarihli yayından olduğu tespit edilmiş, ham puandan düşürülmüştür. </t>
  </si>
  <si>
    <t xml:space="preserve">1992273 nolu atıfın yapıldığı dergiginin editörler kurulunda uluslararası üye şartını sağlamamaktadır. Bu nedenle atıf puanı düzenlenmiştir. </t>
  </si>
  <si>
    <t xml:space="preserve">5850224,6159018 nolu eserler için davet yazısı ve sözleşme yoktur. </t>
  </si>
  <si>
    <t xml:space="preserve">4517599, 4589939 ve 1145668 eserler için diğer uluslararası hakemli dergi editör kurulu yoktur. </t>
  </si>
  <si>
    <t>Yönetmeliğin 7/4 maddesi gereği editörlükten sadece birinin puanlaması dikkate alınmıştır.</t>
  </si>
  <si>
    <t xml:space="preserve">6835757,6338307,6157383,6094175,6095035,6388576 nolu eserlerin davet yazıları veya sözleşmeleri yoktur. </t>
  </si>
  <si>
    <t xml:space="preserve">2762254 nolu eserin diğer uluslararası hakemli dergi atıfı için editör kurulu yoktur. </t>
  </si>
  <si>
    <t xml:space="preserve">1311809 ve 2107895 nolu eserin ulusal kitap atıflartı için verilen yayınevi ulusal kitabevi listesinde yoktur. </t>
  </si>
  <si>
    <t xml:space="preserve">6751117 nolu eser dergi baş editörü puan alabileceği için puan düzenlemesi yapılmıştır. </t>
  </si>
  <si>
    <t xml:space="preserve">1838905 nolu eser diğer uluslararası dergi statüsünde dergilerden birisi değildir. </t>
  </si>
  <si>
    <t xml:space="preserve">Puan düzenlemesi yapılmıştır. </t>
  </si>
  <si>
    <t>3836660,6831063 nolu eserler diğer uluslararası statüsünde değildir.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</si>
</sst>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9"/>
      <color theme="1"/>
      <name val="Times New Roman"/>
      <family val="1"/>
      <charset val="162"/>
    </font>
    <font>
      <sz val="9"/>
      <color theme="1"/>
      <name val="Times New Roman"/>
      <family val="1"/>
      <charset val="162"/>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6">
    <xf numFmtId="0" fontId="0" fillId="0" borderId="0" xfId="0"/>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Border="1" applyAlignment="1">
      <alignment vertical="center"/>
    </xf>
    <xf numFmtId="0" fontId="1" fillId="0" borderId="0" xfId="0" applyFont="1" applyBorder="1" applyAlignment="1">
      <alignment horizontal="left" vertical="center"/>
    </xf>
    <xf numFmtId="0" fontId="2" fillId="0" borderId="0" xfId="0" applyFont="1"/>
    <xf numFmtId="0" fontId="2" fillId="0" borderId="0" xfId="0" applyFont="1" applyAlignment="1">
      <alignment horizontal="left"/>
    </xf>
    <xf numFmtId="0" fontId="2" fillId="0" borderId="0" xfId="0" applyFont="1" applyBorder="1" applyAlignment="1">
      <alignment horizontal="center" vertical="center" wrapText="1"/>
    </xf>
    <xf numFmtId="0" fontId="2" fillId="0" borderId="13" xfId="0" applyFont="1" applyBorder="1" applyAlignment="1">
      <alignment vertical="center" wrapText="1"/>
    </xf>
    <xf numFmtId="0" fontId="2" fillId="0" borderId="13"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4"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0"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0" xfId="0" applyFont="1" applyBorder="1"/>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left"/>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1" fillId="0" borderId="10" xfId="0" applyFont="1" applyBorder="1" applyAlignment="1">
      <alignment horizontal="left" vertical="center" textRotation="90" wrapText="1"/>
    </xf>
    <xf numFmtId="0" fontId="1" fillId="0" borderId="13" xfId="0" applyFont="1" applyBorder="1" applyAlignment="1">
      <alignment horizontal="left" vertical="center" textRotation="90" wrapText="1"/>
    </xf>
    <xf numFmtId="0" fontId="1" fillId="0" borderId="16" xfId="0" applyFont="1" applyBorder="1" applyAlignment="1">
      <alignment horizontal="left" vertical="center" textRotation="90" wrapText="1"/>
    </xf>
    <xf numFmtId="14" fontId="1" fillId="0" borderId="5"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left" vertical="center" textRotation="90" wrapText="1"/>
    </xf>
    <xf numFmtId="0" fontId="1" fillId="0" borderId="14" xfId="0" applyFont="1" applyBorder="1" applyAlignment="1">
      <alignment horizontal="left" vertical="center" textRotation="90" wrapText="1"/>
    </xf>
    <xf numFmtId="0" fontId="1" fillId="0" borderId="17" xfId="0" applyFont="1" applyBorder="1" applyAlignment="1">
      <alignment horizontal="left" vertical="center" textRotation="90"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49" fontId="1" fillId="0" borderId="20" xfId="0" applyNumberFormat="1" applyFont="1" applyBorder="1" applyAlignment="1">
      <alignment horizontal="center" vertical="center"/>
    </xf>
    <xf numFmtId="49" fontId="1" fillId="0" borderId="21" xfId="0" applyNumberFormat="1" applyFont="1" applyBorder="1" applyAlignment="1">
      <alignment horizontal="center" vertical="center"/>
    </xf>
    <xf numFmtId="49" fontId="1" fillId="0" borderId="22" xfId="0" applyNumberFormat="1" applyFont="1" applyBorder="1" applyAlignment="1">
      <alignment horizontal="center" vertical="center"/>
    </xf>
    <xf numFmtId="0" fontId="1" fillId="0" borderId="0" xfId="0" applyFont="1" applyBorder="1" applyAlignment="1">
      <alignment horizontal="left" vertical="center" wrapText="1"/>
    </xf>
    <xf numFmtId="0" fontId="1" fillId="0" borderId="9" xfId="0" applyFont="1" applyBorder="1" applyAlignment="1">
      <alignment horizontal="center" vertical="center" textRotation="90" wrapText="1"/>
    </xf>
    <xf numFmtId="0" fontId="1" fillId="0" borderId="12" xfId="0" applyFont="1" applyBorder="1" applyAlignment="1">
      <alignment horizontal="center" vertical="center" textRotation="90" wrapText="1"/>
    </xf>
    <xf numFmtId="0" fontId="1" fillId="0" borderId="15" xfId="0" applyFont="1" applyBorder="1" applyAlignment="1">
      <alignment horizontal="center" vertical="center" textRotation="90" wrapText="1"/>
    </xf>
    <xf numFmtId="0" fontId="1" fillId="0" borderId="10" xfId="0" applyFont="1" applyBorder="1" applyAlignment="1">
      <alignment horizontal="center" vertical="center" textRotation="90" wrapText="1"/>
    </xf>
    <xf numFmtId="0" fontId="1" fillId="0" borderId="13" xfId="0" applyFont="1" applyBorder="1" applyAlignment="1">
      <alignment horizontal="center" vertical="center" textRotation="90" wrapText="1"/>
    </xf>
    <xf numFmtId="0" fontId="1" fillId="0" borderId="16" xfId="0" applyFont="1" applyBorder="1" applyAlignment="1">
      <alignment horizontal="center" vertical="center" textRotation="90" wrapText="1"/>
    </xf>
    <xf numFmtId="0" fontId="1" fillId="0" borderId="18"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0"/>
  <sheetViews>
    <sheetView tabSelected="1" topLeftCell="A28" zoomScaleNormal="100" workbookViewId="0">
      <selection activeCell="O44" sqref="A44:XFD44"/>
    </sheetView>
  </sheetViews>
  <sheetFormatPr defaultRowHeight="12" x14ac:dyDescent="0.2"/>
  <cols>
    <col min="1" max="1" width="3.140625" style="6" customWidth="1"/>
    <col min="2" max="2" width="12.42578125" style="6" customWidth="1"/>
    <col min="3" max="3" width="26.85546875" style="6" customWidth="1"/>
    <col min="4" max="4" width="26.28515625" style="6" customWidth="1"/>
    <col min="5" max="6" width="4.7109375" style="6" customWidth="1"/>
    <col min="7" max="7" width="8.7109375" style="7" customWidth="1"/>
    <col min="8" max="8" width="4.7109375" style="7" customWidth="1"/>
    <col min="9" max="9" width="2.42578125" style="7" customWidth="1"/>
    <col min="10" max="10" width="4.7109375" style="7" customWidth="1"/>
    <col min="11" max="11" width="8.7109375" style="7" customWidth="1"/>
    <col min="12" max="13" width="4.7109375" style="7" customWidth="1"/>
    <col min="14" max="14" width="9.42578125" style="7" customWidth="1"/>
    <col min="15" max="15" width="2.7109375" style="6" customWidth="1"/>
    <col min="16" max="16384" width="9.140625" style="6"/>
  </cols>
  <sheetData>
    <row r="1" spans="1:19" x14ac:dyDescent="0.2">
      <c r="A1" s="68" t="s">
        <v>0</v>
      </c>
      <c r="B1" s="68"/>
      <c r="C1" s="68"/>
      <c r="D1" s="68"/>
      <c r="E1" s="68"/>
      <c r="F1" s="68"/>
      <c r="G1" s="68"/>
      <c r="H1" s="68"/>
      <c r="I1" s="68"/>
      <c r="J1" s="68"/>
      <c r="K1" s="68"/>
      <c r="L1" s="68"/>
      <c r="M1" s="68"/>
    </row>
    <row r="2" spans="1:19" x14ac:dyDescent="0.2">
      <c r="A2" s="68" t="s">
        <v>18</v>
      </c>
      <c r="B2" s="68"/>
      <c r="C2" s="68"/>
      <c r="D2" s="68"/>
      <c r="E2" s="68"/>
      <c r="F2" s="68"/>
      <c r="G2" s="68"/>
      <c r="H2" s="68"/>
      <c r="I2" s="68"/>
      <c r="J2" s="68"/>
      <c r="K2" s="68"/>
      <c r="L2" s="68"/>
      <c r="M2" s="68"/>
    </row>
    <row r="3" spans="1:19" x14ac:dyDescent="0.2">
      <c r="A3" s="68" t="s">
        <v>1</v>
      </c>
      <c r="B3" s="68"/>
      <c r="C3" s="68"/>
      <c r="D3" s="68"/>
      <c r="E3" s="68"/>
      <c r="F3" s="68"/>
      <c r="G3" s="68"/>
      <c r="H3" s="68"/>
      <c r="I3" s="68"/>
      <c r="J3" s="68"/>
      <c r="K3" s="68"/>
      <c r="L3" s="68"/>
      <c r="M3" s="68"/>
    </row>
    <row r="4" spans="1:19" ht="12.75" thickBot="1" x14ac:dyDescent="0.25">
      <c r="A4" s="1"/>
      <c r="B4" s="2"/>
      <c r="C4" s="2"/>
      <c r="D4" s="2"/>
      <c r="E4" s="2"/>
      <c r="F4" s="2"/>
      <c r="G4" s="3"/>
      <c r="H4" s="3"/>
      <c r="I4" s="3"/>
      <c r="J4" s="3"/>
      <c r="K4" s="3"/>
      <c r="L4" s="3"/>
      <c r="M4" s="3"/>
    </row>
    <row r="5" spans="1:19" ht="15.75" customHeight="1" thickBot="1" x14ac:dyDescent="0.25">
      <c r="A5" s="69" t="s">
        <v>2</v>
      </c>
      <c r="B5" s="70"/>
      <c r="C5" s="71"/>
      <c r="D5" s="69" t="s">
        <v>3</v>
      </c>
      <c r="E5" s="70"/>
      <c r="F5" s="70"/>
      <c r="G5" s="72"/>
      <c r="H5" s="73" t="s">
        <v>4</v>
      </c>
      <c r="I5" s="74"/>
      <c r="J5" s="74"/>
      <c r="K5" s="74"/>
      <c r="L5" s="74"/>
      <c r="M5" s="74"/>
      <c r="N5" s="75"/>
    </row>
    <row r="6" spans="1:19" ht="15.75" customHeight="1" thickBot="1" x14ac:dyDescent="0.25">
      <c r="A6" s="48">
        <v>44222</v>
      </c>
      <c r="B6" s="49"/>
      <c r="C6" s="50"/>
      <c r="D6" s="54">
        <v>6</v>
      </c>
      <c r="E6" s="49"/>
      <c r="F6" s="49"/>
      <c r="G6" s="55"/>
      <c r="H6" s="56" t="s">
        <v>57</v>
      </c>
      <c r="I6" s="57"/>
      <c r="J6" s="57"/>
      <c r="K6" s="57"/>
      <c r="L6" s="57"/>
      <c r="M6" s="57"/>
      <c r="N6" s="58"/>
    </row>
    <row r="7" spans="1:19" ht="11.25" customHeight="1" x14ac:dyDescent="0.2">
      <c r="A7" s="1"/>
      <c r="B7" s="2"/>
      <c r="C7" s="2"/>
      <c r="D7" s="2"/>
      <c r="E7" s="2"/>
      <c r="F7" s="2"/>
      <c r="G7" s="3"/>
      <c r="H7" s="3"/>
      <c r="I7" s="3"/>
      <c r="J7" s="3"/>
      <c r="K7" s="3"/>
      <c r="L7" s="3"/>
      <c r="M7" s="3"/>
    </row>
    <row r="8" spans="1:19" ht="16.5" customHeight="1" x14ac:dyDescent="0.2">
      <c r="A8" s="59" t="s">
        <v>56</v>
      </c>
      <c r="B8" s="59"/>
      <c r="C8" s="59"/>
      <c r="D8" s="59"/>
      <c r="E8" s="59"/>
      <c r="F8" s="59"/>
      <c r="G8" s="59"/>
      <c r="H8" s="59"/>
      <c r="I8" s="59"/>
      <c r="J8" s="59"/>
      <c r="K8" s="59"/>
      <c r="L8" s="59"/>
      <c r="M8" s="59"/>
    </row>
    <row r="9" spans="1:19" ht="12.75" thickBot="1" x14ac:dyDescent="0.25">
      <c r="A9" s="4"/>
      <c r="B9" s="5"/>
      <c r="C9" s="5"/>
      <c r="D9" s="5"/>
      <c r="E9" s="5"/>
      <c r="F9" s="5"/>
      <c r="G9" s="5"/>
      <c r="H9" s="5"/>
      <c r="I9" s="5"/>
      <c r="J9" s="5"/>
      <c r="K9" s="5"/>
      <c r="L9" s="5"/>
      <c r="M9" s="5"/>
    </row>
    <row r="10" spans="1:19" ht="15" customHeight="1" x14ac:dyDescent="0.2">
      <c r="A10" s="60" t="s">
        <v>5</v>
      </c>
      <c r="B10" s="63" t="s">
        <v>6</v>
      </c>
      <c r="C10" s="63" t="s">
        <v>7</v>
      </c>
      <c r="D10" s="66" t="s">
        <v>19</v>
      </c>
      <c r="E10" s="63" t="s">
        <v>8</v>
      </c>
      <c r="F10" s="63" t="s">
        <v>9</v>
      </c>
      <c r="G10" s="45" t="s">
        <v>10</v>
      </c>
      <c r="H10" s="45" t="s">
        <v>11</v>
      </c>
      <c r="I10" s="45" t="s">
        <v>12</v>
      </c>
      <c r="J10" s="45" t="s">
        <v>13</v>
      </c>
      <c r="K10" s="45" t="s">
        <v>14</v>
      </c>
      <c r="L10" s="45" t="s">
        <v>15</v>
      </c>
      <c r="M10" s="45" t="s">
        <v>16</v>
      </c>
      <c r="N10" s="51" t="s">
        <v>17</v>
      </c>
    </row>
    <row r="11" spans="1:19" ht="69.75" customHeight="1" x14ac:dyDescent="0.2">
      <c r="A11" s="61"/>
      <c r="B11" s="64"/>
      <c r="C11" s="64"/>
      <c r="D11" s="67"/>
      <c r="E11" s="64"/>
      <c r="F11" s="64"/>
      <c r="G11" s="46"/>
      <c r="H11" s="46"/>
      <c r="I11" s="46"/>
      <c r="J11" s="46"/>
      <c r="K11" s="46"/>
      <c r="L11" s="46"/>
      <c r="M11" s="46"/>
      <c r="N11" s="52"/>
      <c r="R11" s="33"/>
    </row>
    <row r="12" spans="1:19" ht="23.25" customHeight="1" thickBot="1" x14ac:dyDescent="0.25">
      <c r="A12" s="62"/>
      <c r="B12" s="65"/>
      <c r="C12" s="65"/>
      <c r="D12" s="67"/>
      <c r="E12" s="65"/>
      <c r="F12" s="65"/>
      <c r="G12" s="47"/>
      <c r="H12" s="47"/>
      <c r="I12" s="47"/>
      <c r="J12" s="47"/>
      <c r="K12" s="47"/>
      <c r="L12" s="47"/>
      <c r="M12" s="47"/>
      <c r="N12" s="53"/>
      <c r="P12" s="33"/>
    </row>
    <row r="13" spans="1:19" s="20" customFormat="1" ht="15.95" customHeight="1" x14ac:dyDescent="0.25">
      <c r="A13" s="18">
        <v>1</v>
      </c>
      <c r="B13" s="19" t="s">
        <v>20</v>
      </c>
      <c r="C13" s="19" t="s">
        <v>42</v>
      </c>
      <c r="D13" s="19" t="s">
        <v>43</v>
      </c>
      <c r="E13" s="19"/>
      <c r="F13" s="19"/>
      <c r="G13" s="19"/>
      <c r="H13" s="19"/>
      <c r="I13" s="19"/>
      <c r="J13" s="19"/>
      <c r="K13" s="19">
        <v>30</v>
      </c>
      <c r="L13" s="19"/>
      <c r="M13" s="27"/>
      <c r="N13" s="30">
        <f>SUM(E13:M13)</f>
        <v>30</v>
      </c>
      <c r="P13" s="26"/>
      <c r="S13" s="21"/>
    </row>
    <row r="14" spans="1:19" s="20" customFormat="1" ht="15.95" customHeight="1" x14ac:dyDescent="0.25">
      <c r="A14" s="22">
        <f>1+A13</f>
        <v>2</v>
      </c>
      <c r="B14" s="23" t="s">
        <v>20</v>
      </c>
      <c r="C14" s="23" t="s">
        <v>44</v>
      </c>
      <c r="D14" s="23" t="s">
        <v>43</v>
      </c>
      <c r="E14" s="23"/>
      <c r="F14" s="23"/>
      <c r="G14" s="23">
        <v>14.4</v>
      </c>
      <c r="H14" s="23"/>
      <c r="I14" s="23"/>
      <c r="J14" s="23"/>
      <c r="K14" s="23">
        <v>28.2</v>
      </c>
      <c r="L14" s="23"/>
      <c r="M14" s="28"/>
      <c r="N14" s="31">
        <f t="shared" ref="N14:N22" si="0">SUM(E14:M14)</f>
        <v>42.6</v>
      </c>
      <c r="P14" s="26"/>
    </row>
    <row r="15" spans="1:19" s="20" customFormat="1" ht="15.95" customHeight="1" x14ac:dyDescent="0.25">
      <c r="A15" s="22">
        <f t="shared" ref="A15:A22" si="1">1+A14</f>
        <v>3</v>
      </c>
      <c r="B15" s="23" t="s">
        <v>20</v>
      </c>
      <c r="C15" s="23" t="s">
        <v>23</v>
      </c>
      <c r="D15" s="23" t="s">
        <v>43</v>
      </c>
      <c r="E15" s="23"/>
      <c r="F15" s="23"/>
      <c r="G15" s="23">
        <v>4.8</v>
      </c>
      <c r="H15" s="23"/>
      <c r="I15" s="23"/>
      <c r="J15" s="23"/>
      <c r="K15" s="23">
        <v>30</v>
      </c>
      <c r="L15" s="23"/>
      <c r="M15" s="28"/>
      <c r="N15" s="31">
        <f t="shared" si="0"/>
        <v>34.799999999999997</v>
      </c>
      <c r="P15" s="26"/>
    </row>
    <row r="16" spans="1:19" s="20" customFormat="1" ht="15.95" customHeight="1" x14ac:dyDescent="0.25">
      <c r="A16" s="22">
        <f t="shared" si="1"/>
        <v>4</v>
      </c>
      <c r="B16" s="23" t="s">
        <v>20</v>
      </c>
      <c r="C16" s="23" t="s">
        <v>21</v>
      </c>
      <c r="D16" s="23" t="s">
        <v>43</v>
      </c>
      <c r="E16" s="23"/>
      <c r="F16" s="23"/>
      <c r="G16" s="23">
        <v>0</v>
      </c>
      <c r="H16" s="23"/>
      <c r="I16" s="23"/>
      <c r="J16" s="23"/>
      <c r="K16" s="23">
        <v>0</v>
      </c>
      <c r="L16" s="23"/>
      <c r="M16" s="28"/>
      <c r="N16" s="31">
        <f t="shared" si="0"/>
        <v>0</v>
      </c>
      <c r="O16" s="20" t="s">
        <v>62</v>
      </c>
      <c r="P16" s="26"/>
    </row>
    <row r="17" spans="1:17" s="20" customFormat="1" ht="15.95" customHeight="1" x14ac:dyDescent="0.25">
      <c r="A17" s="22">
        <f t="shared" si="1"/>
        <v>5</v>
      </c>
      <c r="B17" s="23" t="s">
        <v>20</v>
      </c>
      <c r="C17" s="23" t="s">
        <v>22</v>
      </c>
      <c r="D17" s="23" t="s">
        <v>43</v>
      </c>
      <c r="E17" s="23"/>
      <c r="F17" s="23"/>
      <c r="G17" s="23">
        <v>30</v>
      </c>
      <c r="H17" s="23"/>
      <c r="I17" s="23"/>
      <c r="J17" s="23"/>
      <c r="K17" s="23">
        <v>30</v>
      </c>
      <c r="L17" s="23"/>
      <c r="M17" s="28"/>
      <c r="N17" s="31">
        <f t="shared" si="0"/>
        <v>60</v>
      </c>
      <c r="P17" s="26"/>
    </row>
    <row r="18" spans="1:17" s="20" customFormat="1" ht="15.95" customHeight="1" x14ac:dyDescent="0.25">
      <c r="A18" s="22">
        <f t="shared" si="1"/>
        <v>6</v>
      </c>
      <c r="B18" s="23" t="s">
        <v>41</v>
      </c>
      <c r="C18" s="23" t="s">
        <v>25</v>
      </c>
      <c r="D18" s="23" t="s">
        <v>43</v>
      </c>
      <c r="E18" s="23"/>
      <c r="F18" s="23"/>
      <c r="G18" s="23">
        <v>30</v>
      </c>
      <c r="H18" s="23"/>
      <c r="I18" s="23"/>
      <c r="J18" s="23"/>
      <c r="K18" s="23">
        <v>22.2</v>
      </c>
      <c r="L18" s="23">
        <v>4.8</v>
      </c>
      <c r="M18" s="28"/>
      <c r="N18" s="31">
        <f t="shared" si="0"/>
        <v>57</v>
      </c>
      <c r="P18" s="26"/>
    </row>
    <row r="19" spans="1:17" s="20" customFormat="1" ht="15.95" customHeight="1" x14ac:dyDescent="0.25">
      <c r="A19" s="22">
        <f t="shared" si="1"/>
        <v>7</v>
      </c>
      <c r="B19" s="23" t="s">
        <v>41</v>
      </c>
      <c r="C19" s="23" t="s">
        <v>24</v>
      </c>
      <c r="D19" s="23" t="s">
        <v>43</v>
      </c>
      <c r="E19" s="23"/>
      <c r="F19" s="23"/>
      <c r="G19" s="23">
        <v>4.8</v>
      </c>
      <c r="H19" s="23"/>
      <c r="I19" s="23"/>
      <c r="J19" s="23"/>
      <c r="K19" s="23">
        <v>30</v>
      </c>
      <c r="L19" s="23"/>
      <c r="M19" s="28"/>
      <c r="N19" s="31">
        <f t="shared" si="0"/>
        <v>34.799999999999997</v>
      </c>
      <c r="P19" s="26"/>
    </row>
    <row r="20" spans="1:17" s="20" customFormat="1" ht="15.95" customHeight="1" x14ac:dyDescent="0.25">
      <c r="A20" s="22">
        <f t="shared" si="1"/>
        <v>8</v>
      </c>
      <c r="B20" s="23" t="s">
        <v>41</v>
      </c>
      <c r="C20" s="23" t="s">
        <v>37</v>
      </c>
      <c r="D20" s="23" t="s">
        <v>43</v>
      </c>
      <c r="E20" s="23"/>
      <c r="F20" s="23"/>
      <c r="G20" s="23">
        <v>30</v>
      </c>
      <c r="H20" s="23"/>
      <c r="I20" s="23"/>
      <c r="J20" s="23"/>
      <c r="K20" s="23">
        <v>30</v>
      </c>
      <c r="L20" s="23"/>
      <c r="M20" s="28"/>
      <c r="N20" s="31">
        <f t="shared" si="0"/>
        <v>60</v>
      </c>
      <c r="P20" s="26"/>
    </row>
    <row r="21" spans="1:17" s="20" customFormat="1" ht="15.95" customHeight="1" x14ac:dyDescent="0.25">
      <c r="A21" s="22">
        <f t="shared" si="1"/>
        <v>9</v>
      </c>
      <c r="B21" s="23" t="s">
        <v>41</v>
      </c>
      <c r="C21" s="23" t="s">
        <v>36</v>
      </c>
      <c r="D21" s="23" t="s">
        <v>43</v>
      </c>
      <c r="E21" s="23"/>
      <c r="F21" s="23"/>
      <c r="G21" s="23">
        <v>30</v>
      </c>
      <c r="H21" s="23"/>
      <c r="I21" s="23"/>
      <c r="J21" s="23"/>
      <c r="K21" s="23">
        <v>18.600000000000001</v>
      </c>
      <c r="L21" s="23"/>
      <c r="M21" s="28"/>
      <c r="N21" s="31">
        <f t="shared" si="0"/>
        <v>48.6</v>
      </c>
      <c r="P21" s="26"/>
    </row>
    <row r="22" spans="1:17" s="20" customFormat="1" ht="15.95" customHeight="1" thickBot="1" x14ac:dyDescent="0.3">
      <c r="A22" s="24">
        <f t="shared" si="1"/>
        <v>10</v>
      </c>
      <c r="B22" s="25" t="s">
        <v>41</v>
      </c>
      <c r="C22" s="25" t="s">
        <v>35</v>
      </c>
      <c r="D22" s="25" t="s">
        <v>43</v>
      </c>
      <c r="E22" s="25"/>
      <c r="F22" s="25"/>
      <c r="G22" s="25">
        <v>30</v>
      </c>
      <c r="H22" s="25"/>
      <c r="I22" s="25"/>
      <c r="J22" s="25"/>
      <c r="K22" s="25">
        <f>30-0.3</f>
        <v>29.7</v>
      </c>
      <c r="L22" s="25"/>
      <c r="M22" s="29"/>
      <c r="N22" s="32">
        <f t="shared" si="0"/>
        <v>59.7</v>
      </c>
      <c r="P22" s="26"/>
    </row>
    <row r="23" spans="1:17" ht="15.95" customHeight="1" x14ac:dyDescent="0.2">
      <c r="A23" s="11">
        <v>11</v>
      </c>
      <c r="B23" s="12" t="s">
        <v>41</v>
      </c>
      <c r="C23" s="12" t="s">
        <v>34</v>
      </c>
      <c r="D23" s="12" t="s">
        <v>43</v>
      </c>
      <c r="E23" s="12"/>
      <c r="F23" s="12"/>
      <c r="G23" s="13">
        <v>30</v>
      </c>
      <c r="H23" s="13"/>
      <c r="I23" s="13"/>
      <c r="J23" s="13"/>
      <c r="K23" s="13">
        <v>30</v>
      </c>
      <c r="L23" s="13"/>
      <c r="M23" s="34"/>
      <c r="N23" s="37">
        <f>SUM(E23:M23)</f>
        <v>60</v>
      </c>
      <c r="P23" s="8"/>
      <c r="Q23" s="33"/>
    </row>
    <row r="24" spans="1:17" ht="15.95" customHeight="1" x14ac:dyDescent="0.2">
      <c r="A24" s="14">
        <v>12</v>
      </c>
      <c r="B24" s="9" t="s">
        <v>41</v>
      </c>
      <c r="C24" s="9" t="s">
        <v>38</v>
      </c>
      <c r="D24" s="9" t="s">
        <v>43</v>
      </c>
      <c r="E24" s="9"/>
      <c r="F24" s="9"/>
      <c r="G24" s="10">
        <v>21</v>
      </c>
      <c r="H24" s="10"/>
      <c r="I24" s="10"/>
      <c r="J24" s="10"/>
      <c r="K24" s="10">
        <v>30</v>
      </c>
      <c r="L24" s="10"/>
      <c r="M24" s="35"/>
      <c r="N24" s="38">
        <f t="shared" ref="N24:N32" si="2">SUM(E24:M24)</f>
        <v>51</v>
      </c>
      <c r="P24" s="8"/>
      <c r="Q24" s="33"/>
    </row>
    <row r="25" spans="1:17" ht="15.95" customHeight="1" x14ac:dyDescent="0.2">
      <c r="A25" s="14">
        <v>13</v>
      </c>
      <c r="B25" s="9" t="s">
        <v>41</v>
      </c>
      <c r="C25" s="9" t="s">
        <v>27</v>
      </c>
      <c r="D25" s="9" t="s">
        <v>43</v>
      </c>
      <c r="E25" s="9"/>
      <c r="F25" s="9"/>
      <c r="G25" s="10">
        <v>23.1</v>
      </c>
      <c r="H25" s="10"/>
      <c r="I25" s="10"/>
      <c r="J25" s="10"/>
      <c r="K25" s="10">
        <v>30</v>
      </c>
      <c r="L25" s="10"/>
      <c r="M25" s="35"/>
      <c r="N25" s="38">
        <f t="shared" si="2"/>
        <v>53.1</v>
      </c>
      <c r="P25" s="8"/>
      <c r="Q25" s="33"/>
    </row>
    <row r="26" spans="1:17" ht="15.95" customHeight="1" x14ac:dyDescent="0.2">
      <c r="A26" s="14">
        <v>14</v>
      </c>
      <c r="B26" s="9" t="s">
        <v>41</v>
      </c>
      <c r="C26" s="9" t="s">
        <v>28</v>
      </c>
      <c r="D26" s="9" t="s">
        <v>43</v>
      </c>
      <c r="E26" s="9"/>
      <c r="F26" s="9"/>
      <c r="G26" s="10">
        <v>13.8</v>
      </c>
      <c r="H26" s="10"/>
      <c r="I26" s="10"/>
      <c r="J26" s="10"/>
      <c r="K26" s="10">
        <v>30</v>
      </c>
      <c r="L26" s="10"/>
      <c r="M26" s="35"/>
      <c r="N26" s="38">
        <f t="shared" si="2"/>
        <v>43.8</v>
      </c>
      <c r="P26" s="8"/>
      <c r="Q26" s="33"/>
    </row>
    <row r="27" spans="1:17" ht="15.95" customHeight="1" x14ac:dyDescent="0.2">
      <c r="A27" s="14">
        <v>15</v>
      </c>
      <c r="B27" s="9" t="s">
        <v>41</v>
      </c>
      <c r="C27" s="9" t="s">
        <v>45</v>
      </c>
      <c r="D27" s="9" t="s">
        <v>43</v>
      </c>
      <c r="E27" s="9"/>
      <c r="F27" s="9"/>
      <c r="G27" s="10">
        <v>30</v>
      </c>
      <c r="H27" s="10"/>
      <c r="I27" s="10"/>
      <c r="J27" s="10"/>
      <c r="K27" s="10">
        <f>3.9-0.6</f>
        <v>3.3</v>
      </c>
      <c r="L27" s="10"/>
      <c r="M27" s="35"/>
      <c r="N27" s="38">
        <f t="shared" si="2"/>
        <v>33.299999999999997</v>
      </c>
      <c r="P27" s="8"/>
      <c r="Q27" s="33"/>
    </row>
    <row r="28" spans="1:17" ht="15.95" customHeight="1" x14ac:dyDescent="0.2">
      <c r="A28" s="14">
        <v>16</v>
      </c>
      <c r="B28" s="9" t="s">
        <v>41</v>
      </c>
      <c r="C28" s="9" t="s">
        <v>31</v>
      </c>
      <c r="D28" s="9" t="s">
        <v>43</v>
      </c>
      <c r="E28" s="9"/>
      <c r="F28" s="9"/>
      <c r="G28" s="10">
        <f>30-15.9</f>
        <v>14.1</v>
      </c>
      <c r="H28" s="10"/>
      <c r="I28" s="10"/>
      <c r="J28" s="10"/>
      <c r="K28" s="10">
        <f>28.2-3.6</f>
        <v>24.599999999999998</v>
      </c>
      <c r="L28" s="10"/>
      <c r="M28" s="35"/>
      <c r="N28" s="38">
        <f t="shared" si="2"/>
        <v>38.699999999999996</v>
      </c>
      <c r="P28" s="8"/>
      <c r="Q28" s="33"/>
    </row>
    <row r="29" spans="1:17" ht="15.95" customHeight="1" x14ac:dyDescent="0.2">
      <c r="A29" s="14">
        <v>17</v>
      </c>
      <c r="B29" s="9" t="s">
        <v>41</v>
      </c>
      <c r="C29" s="9" t="s">
        <v>46</v>
      </c>
      <c r="D29" s="9" t="s">
        <v>43</v>
      </c>
      <c r="E29" s="9"/>
      <c r="F29" s="9"/>
      <c r="G29" s="10">
        <v>20.399999999999999</v>
      </c>
      <c r="H29" s="10"/>
      <c r="I29" s="10"/>
      <c r="J29" s="10"/>
      <c r="K29" s="10">
        <v>21.6</v>
      </c>
      <c r="L29" s="10">
        <v>4.8</v>
      </c>
      <c r="M29" s="35"/>
      <c r="N29" s="38">
        <f t="shared" si="2"/>
        <v>46.8</v>
      </c>
      <c r="P29" s="8"/>
      <c r="Q29" s="33"/>
    </row>
    <row r="30" spans="1:17" ht="15.95" customHeight="1" x14ac:dyDescent="0.2">
      <c r="A30" s="14">
        <v>18</v>
      </c>
      <c r="B30" s="9" t="s">
        <v>41</v>
      </c>
      <c r="C30" s="9" t="s">
        <v>33</v>
      </c>
      <c r="D30" s="9" t="s">
        <v>43</v>
      </c>
      <c r="E30" s="9"/>
      <c r="F30" s="9"/>
      <c r="G30" s="10">
        <v>30</v>
      </c>
      <c r="H30" s="10"/>
      <c r="I30" s="10"/>
      <c r="J30" s="10"/>
      <c r="K30" s="10">
        <v>30</v>
      </c>
      <c r="L30" s="10"/>
      <c r="M30" s="35"/>
      <c r="N30" s="38">
        <f t="shared" si="2"/>
        <v>60</v>
      </c>
      <c r="P30" s="8"/>
      <c r="Q30" s="33"/>
    </row>
    <row r="31" spans="1:17" ht="15.95" customHeight="1" x14ac:dyDescent="0.2">
      <c r="A31" s="14">
        <v>19</v>
      </c>
      <c r="B31" s="9" t="s">
        <v>41</v>
      </c>
      <c r="C31" s="9" t="s">
        <v>32</v>
      </c>
      <c r="D31" s="9" t="s">
        <v>43</v>
      </c>
      <c r="E31" s="9"/>
      <c r="F31" s="9"/>
      <c r="G31" s="10">
        <v>30</v>
      </c>
      <c r="H31" s="10"/>
      <c r="I31" s="10"/>
      <c r="J31" s="10"/>
      <c r="K31" s="10">
        <v>27.9</v>
      </c>
      <c r="L31" s="10"/>
      <c r="M31" s="35"/>
      <c r="N31" s="38">
        <f t="shared" si="2"/>
        <v>57.9</v>
      </c>
      <c r="P31" s="8"/>
      <c r="Q31" s="33"/>
    </row>
    <row r="32" spans="1:17" ht="15.95" customHeight="1" thickBot="1" x14ac:dyDescent="0.25">
      <c r="A32" s="15">
        <v>20</v>
      </c>
      <c r="B32" s="16" t="s">
        <v>41</v>
      </c>
      <c r="C32" s="16" t="s">
        <v>26</v>
      </c>
      <c r="D32" s="16" t="s">
        <v>43</v>
      </c>
      <c r="E32" s="16"/>
      <c r="F32" s="16"/>
      <c r="G32" s="17">
        <f>15.6-3</f>
        <v>12.6</v>
      </c>
      <c r="H32" s="17"/>
      <c r="I32" s="17"/>
      <c r="J32" s="17"/>
      <c r="K32" s="17">
        <v>30</v>
      </c>
      <c r="L32" s="17"/>
      <c r="M32" s="36"/>
      <c r="N32" s="39">
        <f t="shared" si="2"/>
        <v>42.6</v>
      </c>
      <c r="P32" s="8"/>
      <c r="Q32" s="33"/>
    </row>
    <row r="33" spans="1:16" ht="15.95" customHeight="1" x14ac:dyDescent="0.2">
      <c r="A33" s="11">
        <v>21</v>
      </c>
      <c r="B33" s="12" t="s">
        <v>41</v>
      </c>
      <c r="C33" s="12" t="s">
        <v>47</v>
      </c>
      <c r="D33" s="12" t="s">
        <v>43</v>
      </c>
      <c r="E33" s="12"/>
      <c r="F33" s="12"/>
      <c r="G33" s="13">
        <f>30-22.5</f>
        <v>7.5</v>
      </c>
      <c r="H33" s="13"/>
      <c r="I33" s="13"/>
      <c r="J33" s="13"/>
      <c r="K33" s="13">
        <f>10.8-0.6</f>
        <v>10.200000000000001</v>
      </c>
      <c r="L33" s="13"/>
      <c r="M33" s="34"/>
      <c r="N33" s="37">
        <f>SUM(E33:M33)</f>
        <v>17.700000000000003</v>
      </c>
      <c r="O33" s="6" t="s">
        <v>62</v>
      </c>
      <c r="P33" s="8"/>
    </row>
    <row r="34" spans="1:16" ht="15.95" customHeight="1" x14ac:dyDescent="0.2">
      <c r="A34" s="14">
        <v>22</v>
      </c>
      <c r="B34" s="9" t="s">
        <v>29</v>
      </c>
      <c r="C34" s="9" t="s">
        <v>30</v>
      </c>
      <c r="D34" s="9" t="s">
        <v>43</v>
      </c>
      <c r="E34" s="9"/>
      <c r="F34" s="9"/>
      <c r="G34" s="10">
        <v>30</v>
      </c>
      <c r="H34" s="10"/>
      <c r="I34" s="10"/>
      <c r="J34" s="10"/>
      <c r="K34" s="10">
        <v>30</v>
      </c>
      <c r="L34" s="10"/>
      <c r="M34" s="35"/>
      <c r="N34" s="38">
        <f t="shared" ref="N34:N42" si="3">SUM(E34:M34)</f>
        <v>60</v>
      </c>
      <c r="P34" s="8"/>
    </row>
    <row r="35" spans="1:16" ht="15.95" customHeight="1" x14ac:dyDescent="0.2">
      <c r="A35" s="14">
        <v>23</v>
      </c>
      <c r="B35" s="9" t="s">
        <v>29</v>
      </c>
      <c r="C35" s="9" t="s">
        <v>48</v>
      </c>
      <c r="D35" s="9" t="s">
        <v>43</v>
      </c>
      <c r="E35" s="9"/>
      <c r="F35" s="9"/>
      <c r="G35" s="10">
        <v>30</v>
      </c>
      <c r="H35" s="10"/>
      <c r="I35" s="10"/>
      <c r="J35" s="10"/>
      <c r="K35" s="10">
        <v>1.8</v>
      </c>
      <c r="L35" s="10"/>
      <c r="M35" s="35"/>
      <c r="N35" s="38">
        <f t="shared" si="3"/>
        <v>31.8</v>
      </c>
      <c r="P35" s="8"/>
    </row>
    <row r="36" spans="1:16" ht="15.95" customHeight="1" x14ac:dyDescent="0.2">
      <c r="A36" s="14">
        <v>24</v>
      </c>
      <c r="B36" s="9" t="s">
        <v>29</v>
      </c>
      <c r="C36" s="9" t="s">
        <v>49</v>
      </c>
      <c r="D36" s="9" t="s">
        <v>43</v>
      </c>
      <c r="E36" s="9"/>
      <c r="F36" s="9"/>
      <c r="G36" s="10">
        <f>22.5-3</f>
        <v>19.5</v>
      </c>
      <c r="H36" s="10"/>
      <c r="I36" s="10"/>
      <c r="J36" s="10"/>
      <c r="K36" s="10">
        <f>22.8-0.6</f>
        <v>22.2</v>
      </c>
      <c r="L36" s="10"/>
      <c r="M36" s="35"/>
      <c r="N36" s="38">
        <f t="shared" si="3"/>
        <v>41.7</v>
      </c>
      <c r="P36" s="8"/>
    </row>
    <row r="37" spans="1:16" ht="15.95" customHeight="1" x14ac:dyDescent="0.2">
      <c r="A37" s="14">
        <v>25</v>
      </c>
      <c r="B37" s="9" t="s">
        <v>29</v>
      </c>
      <c r="C37" s="9" t="s">
        <v>50</v>
      </c>
      <c r="D37" s="9" t="s">
        <v>43</v>
      </c>
      <c r="E37" s="9"/>
      <c r="F37" s="9"/>
      <c r="G37" s="10">
        <v>30</v>
      </c>
      <c r="H37" s="10"/>
      <c r="I37" s="10"/>
      <c r="J37" s="10"/>
      <c r="K37" s="10">
        <v>11.4</v>
      </c>
      <c r="L37" s="10"/>
      <c r="M37" s="35"/>
      <c r="N37" s="38">
        <f t="shared" si="3"/>
        <v>41.4</v>
      </c>
      <c r="P37" s="8"/>
    </row>
    <row r="38" spans="1:16" ht="15.95" customHeight="1" x14ac:dyDescent="0.2">
      <c r="A38" s="14">
        <v>26</v>
      </c>
      <c r="B38" s="9" t="s">
        <v>29</v>
      </c>
      <c r="C38" s="9" t="s">
        <v>51</v>
      </c>
      <c r="D38" s="9" t="s">
        <v>43</v>
      </c>
      <c r="E38" s="9"/>
      <c r="F38" s="9"/>
      <c r="G38" s="10">
        <v>30</v>
      </c>
      <c r="H38" s="10"/>
      <c r="I38" s="10"/>
      <c r="J38" s="10"/>
      <c r="K38" s="10">
        <v>7.8</v>
      </c>
      <c r="L38" s="10"/>
      <c r="M38" s="35"/>
      <c r="N38" s="38">
        <f t="shared" si="3"/>
        <v>37.799999999999997</v>
      </c>
      <c r="P38" s="8"/>
    </row>
    <row r="39" spans="1:16" ht="15.95" customHeight="1" x14ac:dyDescent="0.2">
      <c r="A39" s="14">
        <v>27</v>
      </c>
      <c r="B39" s="9" t="s">
        <v>29</v>
      </c>
      <c r="C39" s="9" t="s">
        <v>52</v>
      </c>
      <c r="D39" s="9" t="s">
        <v>43</v>
      </c>
      <c r="E39" s="9"/>
      <c r="F39" s="9"/>
      <c r="G39" s="10">
        <v>30</v>
      </c>
      <c r="H39" s="10"/>
      <c r="I39" s="10"/>
      <c r="J39" s="10"/>
      <c r="K39" s="10">
        <v>0</v>
      </c>
      <c r="L39" s="10"/>
      <c r="M39" s="35"/>
      <c r="N39" s="38">
        <f t="shared" si="3"/>
        <v>30</v>
      </c>
      <c r="P39" s="8"/>
    </row>
    <row r="40" spans="1:16" ht="15.95" customHeight="1" x14ac:dyDescent="0.2">
      <c r="A40" s="14">
        <v>28</v>
      </c>
      <c r="B40" s="9" t="s">
        <v>29</v>
      </c>
      <c r="C40" s="9" t="s">
        <v>53</v>
      </c>
      <c r="D40" s="9" t="s">
        <v>43</v>
      </c>
      <c r="E40" s="9"/>
      <c r="F40" s="9"/>
      <c r="G40" s="10">
        <v>23.52</v>
      </c>
      <c r="H40" s="10"/>
      <c r="I40" s="10"/>
      <c r="J40" s="10"/>
      <c r="K40" s="10">
        <v>6.6</v>
      </c>
      <c r="L40" s="10"/>
      <c r="M40" s="35" t="s">
        <v>54</v>
      </c>
      <c r="N40" s="38">
        <f t="shared" si="3"/>
        <v>30.119999999999997</v>
      </c>
      <c r="P40" s="8"/>
    </row>
    <row r="41" spans="1:16" ht="15.95" customHeight="1" x14ac:dyDescent="0.2">
      <c r="A41" s="14">
        <v>29</v>
      </c>
      <c r="B41" s="9" t="s">
        <v>55</v>
      </c>
      <c r="C41" s="9" t="s">
        <v>40</v>
      </c>
      <c r="D41" s="9" t="s">
        <v>43</v>
      </c>
      <c r="E41" s="9"/>
      <c r="F41" s="9"/>
      <c r="G41" s="10">
        <v>22.8</v>
      </c>
      <c r="H41" s="10"/>
      <c r="I41" s="10"/>
      <c r="J41" s="10"/>
      <c r="K41" s="10">
        <f>16.2-1.2</f>
        <v>15</v>
      </c>
      <c r="L41" s="10"/>
      <c r="M41" s="35"/>
      <c r="N41" s="38">
        <f t="shared" si="3"/>
        <v>37.799999999999997</v>
      </c>
      <c r="P41" s="8"/>
    </row>
    <row r="42" spans="1:16" ht="15.95" customHeight="1" thickBot="1" x14ac:dyDescent="0.25">
      <c r="A42" s="15">
        <v>30</v>
      </c>
      <c r="B42" s="16" t="s">
        <v>55</v>
      </c>
      <c r="C42" s="16" t="s">
        <v>39</v>
      </c>
      <c r="D42" s="16" t="s">
        <v>43</v>
      </c>
      <c r="E42" s="16"/>
      <c r="F42" s="16"/>
      <c r="G42" s="17">
        <v>30</v>
      </c>
      <c r="H42" s="17"/>
      <c r="I42" s="17"/>
      <c r="J42" s="17"/>
      <c r="K42" s="17">
        <v>7.2</v>
      </c>
      <c r="L42" s="17"/>
      <c r="M42" s="36"/>
      <c r="N42" s="39">
        <f t="shared" si="3"/>
        <v>37.200000000000003</v>
      </c>
      <c r="P42" s="8"/>
    </row>
    <row r="44" spans="1:16" x14ac:dyDescent="0.2">
      <c r="A44" s="42">
        <v>4</v>
      </c>
      <c r="B44" s="42" t="s">
        <v>20</v>
      </c>
      <c r="C44" s="42" t="s">
        <v>21</v>
      </c>
      <c r="D44" s="43" t="s">
        <v>58</v>
      </c>
      <c r="E44" s="43"/>
      <c r="F44" s="43"/>
      <c r="G44" s="43"/>
      <c r="H44" s="43"/>
      <c r="I44" s="43"/>
      <c r="J44" s="43"/>
      <c r="K44" s="43"/>
      <c r="L44" s="43"/>
      <c r="M44" s="43"/>
      <c r="N44" s="43"/>
    </row>
    <row r="45" spans="1:16" x14ac:dyDescent="0.2">
      <c r="A45" s="42"/>
      <c r="B45" s="42"/>
      <c r="C45" s="42"/>
      <c r="D45" s="43" t="s">
        <v>59</v>
      </c>
      <c r="E45" s="43"/>
      <c r="F45" s="43"/>
      <c r="G45" s="43"/>
      <c r="H45" s="43"/>
      <c r="I45" s="43"/>
      <c r="J45" s="43"/>
      <c r="K45" s="43"/>
      <c r="L45" s="43"/>
      <c r="M45" s="43"/>
      <c r="N45" s="43"/>
    </row>
    <row r="46" spans="1:16" x14ac:dyDescent="0.2">
      <c r="A46" s="42"/>
      <c r="B46" s="42"/>
      <c r="C46" s="42"/>
      <c r="D46" s="43" t="s">
        <v>60</v>
      </c>
      <c r="E46" s="43"/>
      <c r="F46" s="43"/>
      <c r="G46" s="43"/>
      <c r="H46" s="43"/>
      <c r="I46" s="43"/>
      <c r="J46" s="43"/>
      <c r="K46" s="43"/>
      <c r="L46" s="43"/>
      <c r="M46" s="43"/>
      <c r="N46" s="43"/>
    </row>
    <row r="47" spans="1:16" x14ac:dyDescent="0.2">
      <c r="A47" s="42"/>
      <c r="B47" s="42"/>
      <c r="C47" s="42"/>
      <c r="D47" s="43" t="s">
        <v>61</v>
      </c>
      <c r="E47" s="43"/>
      <c r="F47" s="43"/>
      <c r="G47" s="43"/>
      <c r="H47" s="43"/>
      <c r="I47" s="43"/>
      <c r="J47" s="43"/>
      <c r="K47" s="43"/>
      <c r="L47" s="43"/>
      <c r="M47" s="43"/>
      <c r="N47" s="43"/>
    </row>
    <row r="48" spans="1:16" x14ac:dyDescent="0.2">
      <c r="A48" s="40">
        <v>5</v>
      </c>
      <c r="B48" s="40" t="s">
        <v>20</v>
      </c>
      <c r="C48" s="40" t="s">
        <v>22</v>
      </c>
      <c r="D48" s="43" t="s">
        <v>63</v>
      </c>
      <c r="E48" s="43"/>
      <c r="F48" s="43"/>
      <c r="G48" s="43"/>
      <c r="H48" s="43"/>
      <c r="I48" s="43"/>
      <c r="J48" s="43"/>
      <c r="K48" s="43"/>
      <c r="L48" s="43"/>
      <c r="M48" s="43"/>
      <c r="N48" s="43"/>
    </row>
    <row r="49" spans="1:14" ht="24" x14ac:dyDescent="0.2">
      <c r="A49" s="40">
        <v>10</v>
      </c>
      <c r="B49" s="40" t="s">
        <v>41</v>
      </c>
      <c r="C49" s="40" t="s">
        <v>35</v>
      </c>
      <c r="D49" s="44" t="s">
        <v>64</v>
      </c>
      <c r="E49" s="44"/>
      <c r="F49" s="44"/>
      <c r="G49" s="44"/>
      <c r="H49" s="44"/>
      <c r="I49" s="44"/>
      <c r="J49" s="44"/>
      <c r="K49" s="44"/>
      <c r="L49" s="44"/>
      <c r="M49" s="44"/>
      <c r="N49" s="44"/>
    </row>
    <row r="50" spans="1:14" x14ac:dyDescent="0.2">
      <c r="A50" s="40">
        <v>15</v>
      </c>
      <c r="B50" s="40" t="s">
        <v>41</v>
      </c>
      <c r="C50" s="40" t="s">
        <v>45</v>
      </c>
      <c r="D50" s="43" t="s">
        <v>65</v>
      </c>
      <c r="E50" s="43"/>
      <c r="F50" s="43"/>
      <c r="G50" s="43"/>
      <c r="H50" s="43"/>
      <c r="I50" s="43"/>
      <c r="J50" s="43"/>
      <c r="K50" s="43"/>
      <c r="L50" s="43"/>
      <c r="M50" s="43"/>
      <c r="N50" s="43"/>
    </row>
    <row r="51" spans="1:14" x14ac:dyDescent="0.2">
      <c r="A51" s="42">
        <v>16</v>
      </c>
      <c r="B51" s="42" t="s">
        <v>41</v>
      </c>
      <c r="C51" s="42" t="s">
        <v>31</v>
      </c>
      <c r="D51" s="43" t="s">
        <v>66</v>
      </c>
      <c r="E51" s="43"/>
      <c r="F51" s="43"/>
      <c r="G51" s="43"/>
      <c r="H51" s="43"/>
      <c r="I51" s="43"/>
      <c r="J51" s="43"/>
      <c r="K51" s="43"/>
      <c r="L51" s="43"/>
      <c r="M51" s="43"/>
      <c r="N51" s="43"/>
    </row>
    <row r="52" spans="1:14" x14ac:dyDescent="0.2">
      <c r="A52" s="42"/>
      <c r="B52" s="42"/>
      <c r="C52" s="42"/>
      <c r="D52" s="43" t="s">
        <v>67</v>
      </c>
      <c r="E52" s="43"/>
      <c r="F52" s="43"/>
      <c r="G52" s="43"/>
      <c r="H52" s="43"/>
      <c r="I52" s="43"/>
      <c r="J52" s="43"/>
      <c r="K52" s="43"/>
      <c r="L52" s="43"/>
      <c r="M52" s="43"/>
      <c r="N52" s="43"/>
    </row>
    <row r="53" spans="1:14" x14ac:dyDescent="0.2">
      <c r="A53" s="40">
        <v>20</v>
      </c>
      <c r="B53" s="40" t="s">
        <v>41</v>
      </c>
      <c r="C53" s="40" t="s">
        <v>26</v>
      </c>
      <c r="D53" s="43" t="s">
        <v>68</v>
      </c>
      <c r="E53" s="43"/>
      <c r="F53" s="43"/>
      <c r="G53" s="43"/>
      <c r="H53" s="43"/>
      <c r="I53" s="43"/>
      <c r="J53" s="43"/>
      <c r="K53" s="43"/>
      <c r="L53" s="43"/>
      <c r="M53" s="43"/>
      <c r="N53" s="43"/>
    </row>
    <row r="54" spans="1:14" x14ac:dyDescent="0.2">
      <c r="A54" s="42">
        <v>21</v>
      </c>
      <c r="B54" s="42" t="s">
        <v>41</v>
      </c>
      <c r="C54" s="42" t="s">
        <v>47</v>
      </c>
      <c r="D54" s="33" t="s">
        <v>69</v>
      </c>
      <c r="E54" s="33"/>
      <c r="F54" s="33"/>
      <c r="G54" s="41"/>
      <c r="H54" s="41"/>
      <c r="I54" s="41"/>
      <c r="J54" s="41"/>
      <c r="K54" s="41"/>
      <c r="L54" s="41"/>
      <c r="M54" s="41"/>
      <c r="N54" s="41"/>
    </row>
    <row r="55" spans="1:14" x14ac:dyDescent="0.2">
      <c r="A55" s="42"/>
      <c r="B55" s="42"/>
      <c r="C55" s="42"/>
      <c r="D55" s="33" t="s">
        <v>70</v>
      </c>
      <c r="E55" s="33"/>
      <c r="F55" s="33"/>
      <c r="G55" s="41"/>
      <c r="H55" s="41"/>
      <c r="I55" s="41"/>
      <c r="J55" s="41"/>
      <c r="K55" s="41"/>
      <c r="L55" s="41"/>
      <c r="M55" s="41"/>
      <c r="N55" s="41"/>
    </row>
    <row r="56" spans="1:14" x14ac:dyDescent="0.2">
      <c r="A56" s="42"/>
      <c r="B56" s="42"/>
      <c r="C56" s="42"/>
      <c r="D56" s="33" t="s">
        <v>71</v>
      </c>
      <c r="E56" s="33"/>
      <c r="F56" s="33"/>
      <c r="G56" s="41"/>
      <c r="H56" s="41"/>
      <c r="I56" s="41"/>
      <c r="J56" s="41"/>
      <c r="K56" s="41"/>
      <c r="L56" s="41"/>
      <c r="M56" s="41"/>
      <c r="N56" s="41"/>
    </row>
    <row r="57" spans="1:14" x14ac:dyDescent="0.2">
      <c r="A57" s="42">
        <v>24</v>
      </c>
      <c r="B57" s="42" t="s">
        <v>29</v>
      </c>
      <c r="C57" s="42" t="s">
        <v>49</v>
      </c>
      <c r="D57" s="33" t="s">
        <v>72</v>
      </c>
      <c r="E57" s="33"/>
      <c r="F57" s="33"/>
      <c r="G57" s="41"/>
      <c r="H57" s="41"/>
      <c r="I57" s="41"/>
      <c r="J57" s="41"/>
      <c r="K57" s="41"/>
      <c r="L57" s="41"/>
      <c r="M57" s="41"/>
      <c r="N57" s="41"/>
    </row>
    <row r="58" spans="1:14" x14ac:dyDescent="0.2">
      <c r="A58" s="42"/>
      <c r="B58" s="42"/>
      <c r="C58" s="42"/>
      <c r="D58" s="33" t="s">
        <v>73</v>
      </c>
      <c r="E58" s="33"/>
      <c r="F58" s="33"/>
      <c r="G58" s="41"/>
      <c r="H58" s="41"/>
      <c r="I58" s="41"/>
      <c r="J58" s="41"/>
      <c r="K58" s="41"/>
      <c r="L58" s="41"/>
      <c r="M58" s="41"/>
      <c r="N58" s="41"/>
    </row>
    <row r="59" spans="1:14" x14ac:dyDescent="0.2">
      <c r="A59" s="42"/>
      <c r="B59" s="42"/>
      <c r="C59" s="42"/>
      <c r="D59" s="33" t="s">
        <v>74</v>
      </c>
      <c r="E59" s="33"/>
      <c r="F59" s="33"/>
      <c r="G59" s="41"/>
      <c r="H59" s="41"/>
      <c r="I59" s="41"/>
      <c r="J59" s="41"/>
      <c r="K59" s="41"/>
      <c r="L59" s="41"/>
      <c r="M59" s="41"/>
      <c r="N59" s="41"/>
    </row>
    <row r="60" spans="1:14" x14ac:dyDescent="0.2">
      <c r="A60" s="40">
        <v>29</v>
      </c>
      <c r="B60" s="40" t="s">
        <v>55</v>
      </c>
      <c r="C60" s="40" t="s">
        <v>40</v>
      </c>
      <c r="D60" s="33" t="s">
        <v>75</v>
      </c>
      <c r="E60" s="33"/>
      <c r="F60" s="33"/>
      <c r="G60" s="41"/>
      <c r="H60" s="41"/>
      <c r="I60" s="41"/>
      <c r="J60" s="41"/>
      <c r="K60" s="41"/>
      <c r="L60" s="41"/>
      <c r="M60" s="41"/>
      <c r="N60" s="41"/>
    </row>
  </sheetData>
  <sortState ref="B16:M22">
    <sortCondition ref="B16"/>
  </sortState>
  <mergeCells count="46">
    <mergeCell ref="A1:M1"/>
    <mergeCell ref="A2:M2"/>
    <mergeCell ref="A3:M3"/>
    <mergeCell ref="A5:C5"/>
    <mergeCell ref="D5:G5"/>
    <mergeCell ref="H5:N5"/>
    <mergeCell ref="A6:C6"/>
    <mergeCell ref="N10:N12"/>
    <mergeCell ref="D6:G6"/>
    <mergeCell ref="H6:N6"/>
    <mergeCell ref="A8:M8"/>
    <mergeCell ref="A10:A12"/>
    <mergeCell ref="B10:B12"/>
    <mergeCell ref="C10:C12"/>
    <mergeCell ref="D10:D12"/>
    <mergeCell ref="E10:E12"/>
    <mergeCell ref="F10:F12"/>
    <mergeCell ref="M10:M12"/>
    <mergeCell ref="G10:G12"/>
    <mergeCell ref="H10:H12"/>
    <mergeCell ref="I10:I12"/>
    <mergeCell ref="J10:J12"/>
    <mergeCell ref="D47:N47"/>
    <mergeCell ref="C44:C47"/>
    <mergeCell ref="B44:B47"/>
    <mergeCell ref="A44:A47"/>
    <mergeCell ref="D48:N48"/>
    <mergeCell ref="K10:K12"/>
    <mergeCell ref="L10:L12"/>
    <mergeCell ref="D44:N44"/>
    <mergeCell ref="D45:N45"/>
    <mergeCell ref="D46:N46"/>
    <mergeCell ref="D53:N53"/>
    <mergeCell ref="C54:C56"/>
    <mergeCell ref="B54:B56"/>
    <mergeCell ref="A54:A56"/>
    <mergeCell ref="D49:N49"/>
    <mergeCell ref="D50:N50"/>
    <mergeCell ref="D51:N51"/>
    <mergeCell ref="D52:N52"/>
    <mergeCell ref="C51:C52"/>
    <mergeCell ref="C57:C59"/>
    <mergeCell ref="B57:B59"/>
    <mergeCell ref="A57:A59"/>
    <mergeCell ref="B51:B52"/>
    <mergeCell ref="A51:A5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2021-01-27T14:16:41Z</dcterms:modified>
</cp:coreProperties>
</file>