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tepeli\Downloads\"/>
    </mc:Choice>
  </mc:AlternateContent>
  <xr:revisionPtr revIDLastSave="0" documentId="13_ncr:1_{0BF765B1-E6AD-479E-ABEC-3621D7E6B50D}" xr6:coauthVersionLast="36" xr6:coauthVersionMax="36" xr10:uidLastSave="{00000000-0000-0000-0000-000000000000}"/>
  <bookViews>
    <workbookView xWindow="0" yWindow="0" windowWidth="28800" windowHeight="12120" xr2:uid="{00000000-000D-0000-FFFF-FFFF00000000}"/>
  </bookViews>
  <sheets>
    <sheet name="Birim Risk Kontrol Eylem Planı" sheetId="1" r:id="rId1"/>
    <sheet name="Açıklayıcı notlar" sheetId="7" r:id="rId2"/>
    <sheet name="Etki Puanlaması" sheetId="2" r:id="rId3"/>
    <sheet name="Olasılık seviyeleri" sheetId="3" r:id="rId4"/>
    <sheet name="Doğal Risk Seviyeleri" sheetId="4" r:id="rId5"/>
    <sheet name="Mevcut risk yönetimi" sheetId="5" r:id="rId6"/>
    <sheet name="Artık Risk Seviyesi" sheetId="6" r:id="rId7"/>
  </sheets>
  <definedNames>
    <definedName name="_xlnm._FilterDatabase" localSheetId="0" hidden="1">'Birim Risk Kontrol Eylem Planı'!$A$4:$Z$145</definedName>
  </definedNames>
  <calcPr calcId="191029"/>
</workbook>
</file>

<file path=xl/calcChain.xml><?xml version="1.0" encoding="utf-8"?>
<calcChain xmlns="http://schemas.openxmlformats.org/spreadsheetml/2006/main">
  <c r="T18" i="1" l="1"/>
  <c r="U18" i="1" s="1"/>
  <c r="T19" i="1"/>
  <c r="U19" i="1" s="1"/>
  <c r="T20" i="1"/>
  <c r="U20" i="1" s="1"/>
  <c r="T21" i="1"/>
  <c r="U21" i="1" s="1"/>
  <c r="T22" i="1"/>
  <c r="U22" i="1" s="1"/>
  <c r="M22" i="1"/>
  <c r="M21" i="1"/>
  <c r="M20" i="1"/>
  <c r="M19" i="1"/>
  <c r="N19" i="1" s="1"/>
  <c r="O19" i="1" s="1"/>
  <c r="M18" i="1"/>
  <c r="I22" i="1"/>
  <c r="J22" i="1" s="1"/>
  <c r="I21" i="1"/>
  <c r="J21" i="1" s="1"/>
  <c r="I20" i="1"/>
  <c r="J20" i="1" s="1"/>
  <c r="I19" i="1"/>
  <c r="J19" i="1" s="1"/>
  <c r="I18" i="1"/>
  <c r="J18" i="1" s="1"/>
  <c r="N20" i="1" l="1"/>
  <c r="O20" i="1" s="1"/>
  <c r="N21" i="1"/>
  <c r="O21" i="1" s="1"/>
  <c r="N18" i="1"/>
  <c r="O18" i="1" s="1"/>
  <c r="N22" i="1"/>
  <c r="O22" i="1" s="1"/>
  <c r="T25" i="1"/>
  <c r="U25" i="1" s="1"/>
  <c r="M25" i="1"/>
  <c r="I25" i="1"/>
  <c r="J25" i="1" s="1"/>
  <c r="I28" i="1"/>
  <c r="J28" i="1" s="1"/>
  <c r="M28" i="1"/>
  <c r="T28" i="1"/>
  <c r="U28" i="1" s="1"/>
  <c r="N25" i="1" l="1"/>
  <c r="O25" i="1" s="1"/>
  <c r="N28" i="1"/>
  <c r="O28" i="1" s="1"/>
  <c r="I59" i="1"/>
  <c r="J59" i="1" s="1"/>
  <c r="M59" i="1"/>
  <c r="T59" i="1"/>
  <c r="U59" i="1" s="1"/>
  <c r="I7" i="1"/>
  <c r="N59" i="1" l="1"/>
  <c r="O59" i="1" s="1"/>
  <c r="T103" i="1"/>
  <c r="U103" i="1" s="1"/>
  <c r="T104" i="1"/>
  <c r="U104" i="1" s="1"/>
  <c r="T105" i="1"/>
  <c r="U105" i="1" s="1"/>
  <c r="T106" i="1"/>
  <c r="U106" i="1" s="1"/>
  <c r="T107" i="1"/>
  <c r="U107" i="1" s="1"/>
  <c r="T108" i="1"/>
  <c r="U108" i="1" s="1"/>
  <c r="T109" i="1"/>
  <c r="U109" i="1" s="1"/>
  <c r="T110" i="1"/>
  <c r="U110" i="1" s="1"/>
  <c r="T111" i="1"/>
  <c r="U111" i="1" s="1"/>
  <c r="T112" i="1"/>
  <c r="U112" i="1" s="1"/>
  <c r="T113" i="1"/>
  <c r="U113" i="1" s="1"/>
  <c r="T114" i="1"/>
  <c r="U114" i="1" s="1"/>
  <c r="T115" i="1"/>
  <c r="U115" i="1" s="1"/>
  <c r="M102" i="1"/>
  <c r="M103" i="1"/>
  <c r="M104" i="1"/>
  <c r="M105" i="1"/>
  <c r="M106" i="1"/>
  <c r="M107" i="1"/>
  <c r="M108" i="1"/>
  <c r="M109" i="1"/>
  <c r="M110" i="1"/>
  <c r="M111" i="1"/>
  <c r="M112" i="1"/>
  <c r="M113" i="1"/>
  <c r="M114" i="1"/>
  <c r="M115" i="1"/>
  <c r="I103" i="1"/>
  <c r="J103" i="1" s="1"/>
  <c r="I104" i="1"/>
  <c r="J104" i="1" s="1"/>
  <c r="I105" i="1"/>
  <c r="J105" i="1" s="1"/>
  <c r="I106" i="1"/>
  <c r="J106" i="1" s="1"/>
  <c r="I107" i="1"/>
  <c r="J107" i="1" s="1"/>
  <c r="I108" i="1"/>
  <c r="J108" i="1" s="1"/>
  <c r="I109" i="1"/>
  <c r="J109" i="1" s="1"/>
  <c r="I110" i="1"/>
  <c r="J110" i="1" s="1"/>
  <c r="I111" i="1"/>
  <c r="J111" i="1" s="1"/>
  <c r="I112" i="1"/>
  <c r="J112" i="1" s="1"/>
  <c r="I113" i="1"/>
  <c r="I114" i="1"/>
  <c r="J114" i="1" s="1"/>
  <c r="I115" i="1"/>
  <c r="J115" i="1" s="1"/>
  <c r="M85" i="1"/>
  <c r="M86" i="1"/>
  <c r="M87" i="1"/>
  <c r="M88" i="1"/>
  <c r="M89" i="1"/>
  <c r="M90" i="1"/>
  <c r="M91" i="1"/>
  <c r="M92" i="1"/>
  <c r="M93" i="1"/>
  <c r="M94" i="1"/>
  <c r="M95" i="1"/>
  <c r="M96" i="1"/>
  <c r="M97" i="1"/>
  <c r="M98" i="1"/>
  <c r="M99" i="1"/>
  <c r="M100" i="1"/>
  <c r="M101" i="1"/>
  <c r="I85" i="1"/>
  <c r="J85" i="1" s="1"/>
  <c r="I86" i="1"/>
  <c r="J86" i="1" s="1"/>
  <c r="I87" i="1"/>
  <c r="I88" i="1"/>
  <c r="J88" i="1" s="1"/>
  <c r="I89" i="1"/>
  <c r="I90" i="1"/>
  <c r="I91" i="1"/>
  <c r="J91" i="1" s="1"/>
  <c r="I92" i="1"/>
  <c r="I93" i="1"/>
  <c r="I94" i="1"/>
  <c r="J94" i="1" s="1"/>
  <c r="I95" i="1"/>
  <c r="J95" i="1" s="1"/>
  <c r="I96" i="1"/>
  <c r="J96" i="1" s="1"/>
  <c r="I97" i="1"/>
  <c r="J97" i="1" s="1"/>
  <c r="I98" i="1"/>
  <c r="I99" i="1"/>
  <c r="I100" i="1"/>
  <c r="J100" i="1" s="1"/>
  <c r="I101" i="1"/>
  <c r="I102" i="1"/>
  <c r="J102" i="1" s="1"/>
  <c r="N113" i="1" l="1"/>
  <c r="O113" i="1" s="1"/>
  <c r="N93" i="1"/>
  <c r="O93" i="1" s="1"/>
  <c r="N87" i="1"/>
  <c r="O87" i="1" s="1"/>
  <c r="N101" i="1"/>
  <c r="O101" i="1" s="1"/>
  <c r="J113" i="1"/>
  <c r="N114" i="1"/>
  <c r="O114" i="1" s="1"/>
  <c r="N112" i="1"/>
  <c r="O112" i="1" s="1"/>
  <c r="N110" i="1"/>
  <c r="O110" i="1" s="1"/>
  <c r="N107" i="1"/>
  <c r="O107" i="1" s="1"/>
  <c r="N105" i="1"/>
  <c r="O105" i="1" s="1"/>
  <c r="N103" i="1"/>
  <c r="O103" i="1" s="1"/>
  <c r="N92" i="1"/>
  <c r="O92" i="1" s="1"/>
  <c r="N115" i="1"/>
  <c r="O115" i="1" s="1"/>
  <c r="N111" i="1"/>
  <c r="O111" i="1" s="1"/>
  <c r="N109" i="1"/>
  <c r="O109" i="1" s="1"/>
  <c r="N108" i="1"/>
  <c r="O108" i="1" s="1"/>
  <c r="N106" i="1"/>
  <c r="O106" i="1" s="1"/>
  <c r="N104" i="1"/>
  <c r="O104" i="1" s="1"/>
  <c r="N102" i="1"/>
  <c r="O102" i="1" s="1"/>
  <c r="N98" i="1"/>
  <c r="O98" i="1" s="1"/>
  <c r="N95" i="1"/>
  <c r="O95" i="1" s="1"/>
  <c r="N89" i="1"/>
  <c r="O89" i="1" s="1"/>
  <c r="N99" i="1"/>
  <c r="O99" i="1" s="1"/>
  <c r="J101" i="1"/>
  <c r="J92" i="1"/>
  <c r="N90" i="1"/>
  <c r="O90" i="1" s="1"/>
  <c r="J99" i="1"/>
  <c r="J90" i="1"/>
  <c r="J98" i="1"/>
  <c r="J87" i="1"/>
  <c r="N100" i="1"/>
  <c r="O100" i="1" s="1"/>
  <c r="N96" i="1"/>
  <c r="O96" i="1" s="1"/>
  <c r="N94" i="1"/>
  <c r="O94" i="1" s="1"/>
  <c r="N88" i="1"/>
  <c r="O88" i="1" s="1"/>
  <c r="N86" i="1"/>
  <c r="O86" i="1" s="1"/>
  <c r="J93" i="1"/>
  <c r="J89" i="1"/>
  <c r="N97" i="1"/>
  <c r="O97" i="1" s="1"/>
  <c r="N91" i="1"/>
  <c r="O91" i="1" s="1"/>
  <c r="N85" i="1"/>
  <c r="O85" i="1" s="1"/>
  <c r="M70" i="1" l="1"/>
  <c r="M71" i="1"/>
  <c r="M72" i="1"/>
  <c r="M73" i="1"/>
  <c r="M74" i="1"/>
  <c r="M75" i="1"/>
  <c r="M76" i="1"/>
  <c r="M77" i="1"/>
  <c r="M78" i="1"/>
  <c r="M79" i="1"/>
  <c r="M80" i="1"/>
  <c r="M81" i="1"/>
  <c r="M82" i="1"/>
  <c r="M83" i="1"/>
  <c r="M84" i="1"/>
  <c r="M56" i="1"/>
  <c r="M57" i="1"/>
  <c r="M58" i="1"/>
  <c r="M60" i="1"/>
  <c r="M61" i="1"/>
  <c r="M62" i="1"/>
  <c r="M63" i="1"/>
  <c r="M64" i="1"/>
  <c r="M65" i="1"/>
  <c r="M66" i="1"/>
  <c r="M67" i="1"/>
  <c r="M68" i="1"/>
  <c r="M69" i="1"/>
  <c r="T6" i="1"/>
  <c r="U6" i="1" s="1"/>
  <c r="T7" i="1"/>
  <c r="U7" i="1" s="1"/>
  <c r="T8" i="1"/>
  <c r="U8" i="1" s="1"/>
  <c r="T9" i="1"/>
  <c r="U9" i="1" s="1"/>
  <c r="T10" i="1"/>
  <c r="U10" i="1" s="1"/>
  <c r="T11" i="1"/>
  <c r="U11" i="1" s="1"/>
  <c r="T12" i="1"/>
  <c r="U12" i="1" s="1"/>
  <c r="T13" i="1"/>
  <c r="U13" i="1" s="1"/>
  <c r="T14" i="1"/>
  <c r="U14" i="1" s="1"/>
  <c r="T15" i="1"/>
  <c r="U15" i="1" s="1"/>
  <c r="T16" i="1"/>
  <c r="U16" i="1" s="1"/>
  <c r="T17" i="1"/>
  <c r="U17" i="1" s="1"/>
  <c r="T23" i="1"/>
  <c r="U23" i="1" s="1"/>
  <c r="T24" i="1"/>
  <c r="U24" i="1" s="1"/>
  <c r="T26" i="1"/>
  <c r="U26" i="1" s="1"/>
  <c r="T27" i="1"/>
  <c r="U27" i="1" s="1"/>
  <c r="T29" i="1"/>
  <c r="U29" i="1" s="1"/>
  <c r="T30" i="1"/>
  <c r="U30" i="1" s="1"/>
  <c r="T31" i="1"/>
  <c r="U31" i="1" s="1"/>
  <c r="T32" i="1"/>
  <c r="U32" i="1" s="1"/>
  <c r="T33" i="1"/>
  <c r="U33" i="1" s="1"/>
  <c r="T34" i="1"/>
  <c r="U34" i="1" s="1"/>
  <c r="T35" i="1"/>
  <c r="U35" i="1" s="1"/>
  <c r="T36" i="1"/>
  <c r="U36" i="1" s="1"/>
  <c r="T37" i="1"/>
  <c r="U37" i="1" s="1"/>
  <c r="T38" i="1"/>
  <c r="U38" i="1" s="1"/>
  <c r="T39" i="1"/>
  <c r="U39" i="1" s="1"/>
  <c r="T40" i="1"/>
  <c r="U40" i="1" s="1"/>
  <c r="T41" i="1"/>
  <c r="U41" i="1" s="1"/>
  <c r="T42" i="1"/>
  <c r="U42" i="1" s="1"/>
  <c r="T43" i="1"/>
  <c r="U43" i="1" s="1"/>
  <c r="T44" i="1"/>
  <c r="U44" i="1" s="1"/>
  <c r="T45" i="1"/>
  <c r="U45" i="1" s="1"/>
  <c r="T46" i="1"/>
  <c r="U46" i="1" s="1"/>
  <c r="T47" i="1"/>
  <c r="U47" i="1" s="1"/>
  <c r="T48" i="1"/>
  <c r="U48" i="1" s="1"/>
  <c r="T49" i="1"/>
  <c r="U49" i="1" s="1"/>
  <c r="T50" i="1"/>
  <c r="U50" i="1" s="1"/>
  <c r="T51" i="1"/>
  <c r="U51" i="1" s="1"/>
  <c r="T52" i="1"/>
  <c r="U52" i="1" s="1"/>
  <c r="T53" i="1"/>
  <c r="U53" i="1" s="1"/>
  <c r="T54" i="1"/>
  <c r="U54" i="1" s="1"/>
  <c r="T55" i="1"/>
  <c r="U55" i="1" s="1"/>
  <c r="T56" i="1"/>
  <c r="U56" i="1" s="1"/>
  <c r="T57" i="1"/>
  <c r="U57" i="1" s="1"/>
  <c r="T58" i="1"/>
  <c r="U58" i="1" s="1"/>
  <c r="T60" i="1"/>
  <c r="U60" i="1" s="1"/>
  <c r="T61" i="1"/>
  <c r="U61" i="1" s="1"/>
  <c r="T62" i="1"/>
  <c r="U62" i="1" s="1"/>
  <c r="T63" i="1"/>
  <c r="U63" i="1" s="1"/>
  <c r="T64" i="1"/>
  <c r="U64" i="1" s="1"/>
  <c r="T65" i="1"/>
  <c r="U65" i="1" s="1"/>
  <c r="T66" i="1"/>
  <c r="U66" i="1" s="1"/>
  <c r="T67" i="1"/>
  <c r="U67" i="1" s="1"/>
  <c r="T68" i="1"/>
  <c r="U68" i="1" s="1"/>
  <c r="T69" i="1"/>
  <c r="U69" i="1" s="1"/>
  <c r="T70" i="1"/>
  <c r="U70" i="1" s="1"/>
  <c r="T71" i="1"/>
  <c r="U71" i="1" s="1"/>
  <c r="T72" i="1"/>
  <c r="U72" i="1" s="1"/>
  <c r="T73" i="1"/>
  <c r="U73" i="1" s="1"/>
  <c r="T74" i="1"/>
  <c r="U74" i="1" s="1"/>
  <c r="T75" i="1"/>
  <c r="U75" i="1" s="1"/>
  <c r="T76" i="1"/>
  <c r="U76" i="1" s="1"/>
  <c r="T77" i="1"/>
  <c r="U77" i="1" s="1"/>
  <c r="T78" i="1"/>
  <c r="U78" i="1" s="1"/>
  <c r="T79" i="1"/>
  <c r="U79" i="1" s="1"/>
  <c r="T80" i="1"/>
  <c r="U80" i="1" s="1"/>
  <c r="T81" i="1"/>
  <c r="U81" i="1" s="1"/>
  <c r="T82" i="1"/>
  <c r="U82" i="1" s="1"/>
  <c r="T83" i="1"/>
  <c r="U83" i="1" s="1"/>
  <c r="T84" i="1"/>
  <c r="U84" i="1" s="1"/>
  <c r="T85" i="1"/>
  <c r="U85" i="1" s="1"/>
  <c r="T86" i="1"/>
  <c r="U86" i="1" s="1"/>
  <c r="T87" i="1"/>
  <c r="U87" i="1" s="1"/>
  <c r="T88" i="1"/>
  <c r="U88" i="1" s="1"/>
  <c r="T89" i="1"/>
  <c r="U89" i="1" s="1"/>
  <c r="T90" i="1"/>
  <c r="U90" i="1" s="1"/>
  <c r="T91" i="1"/>
  <c r="U91" i="1" s="1"/>
  <c r="T92" i="1"/>
  <c r="U92" i="1" s="1"/>
  <c r="T93" i="1"/>
  <c r="U93" i="1" s="1"/>
  <c r="T94" i="1"/>
  <c r="U94" i="1" s="1"/>
  <c r="T95" i="1"/>
  <c r="U95" i="1" s="1"/>
  <c r="T96" i="1"/>
  <c r="U96" i="1" s="1"/>
  <c r="T97" i="1"/>
  <c r="U97" i="1" s="1"/>
  <c r="T98" i="1"/>
  <c r="U98" i="1" s="1"/>
  <c r="T99" i="1"/>
  <c r="U99" i="1" s="1"/>
  <c r="T100" i="1"/>
  <c r="U100" i="1" s="1"/>
  <c r="T101" i="1"/>
  <c r="U101" i="1" s="1"/>
  <c r="T102" i="1"/>
  <c r="U102" i="1" s="1"/>
  <c r="M35" i="1"/>
  <c r="M36" i="1"/>
  <c r="M37" i="1"/>
  <c r="M38" i="1"/>
  <c r="M39" i="1"/>
  <c r="M40" i="1"/>
  <c r="M41" i="1"/>
  <c r="M42" i="1"/>
  <c r="M43" i="1"/>
  <c r="M44" i="1"/>
  <c r="M45" i="1"/>
  <c r="M46" i="1"/>
  <c r="M47" i="1"/>
  <c r="M48" i="1"/>
  <c r="M49" i="1"/>
  <c r="M50" i="1"/>
  <c r="M51" i="1"/>
  <c r="M52" i="1"/>
  <c r="M53" i="1"/>
  <c r="M54" i="1"/>
  <c r="M55" i="1"/>
  <c r="I73" i="1"/>
  <c r="J73" i="1" s="1"/>
  <c r="I74" i="1"/>
  <c r="J74" i="1" s="1"/>
  <c r="I75" i="1"/>
  <c r="J75" i="1" s="1"/>
  <c r="I76" i="1"/>
  <c r="J76" i="1" s="1"/>
  <c r="I77" i="1"/>
  <c r="J77" i="1" s="1"/>
  <c r="I78" i="1"/>
  <c r="J78" i="1" s="1"/>
  <c r="I79" i="1"/>
  <c r="J79" i="1" s="1"/>
  <c r="I80" i="1"/>
  <c r="J80" i="1" s="1"/>
  <c r="I81" i="1"/>
  <c r="J81" i="1" s="1"/>
  <c r="I35" i="1"/>
  <c r="J35" i="1" s="1"/>
  <c r="I36" i="1"/>
  <c r="J36" i="1" s="1"/>
  <c r="I37" i="1"/>
  <c r="J37" i="1" s="1"/>
  <c r="I38" i="1"/>
  <c r="J38" i="1" s="1"/>
  <c r="I39" i="1"/>
  <c r="J39" i="1" s="1"/>
  <c r="I40" i="1"/>
  <c r="J40" i="1" s="1"/>
  <c r="I41" i="1"/>
  <c r="J41" i="1" s="1"/>
  <c r="I42" i="1"/>
  <c r="J42" i="1" s="1"/>
  <c r="I43" i="1"/>
  <c r="J43" i="1" s="1"/>
  <c r="I44" i="1"/>
  <c r="J44" i="1" s="1"/>
  <c r="I45" i="1"/>
  <c r="J45" i="1" s="1"/>
  <c r="I46" i="1"/>
  <c r="J46" i="1" s="1"/>
  <c r="I47" i="1"/>
  <c r="J47" i="1" s="1"/>
  <c r="I48" i="1"/>
  <c r="J48" i="1" s="1"/>
  <c r="I49" i="1"/>
  <c r="J49" i="1" s="1"/>
  <c r="I50" i="1"/>
  <c r="J50" i="1" s="1"/>
  <c r="I51" i="1"/>
  <c r="J51" i="1" s="1"/>
  <c r="I52" i="1"/>
  <c r="J52" i="1" s="1"/>
  <c r="I53" i="1"/>
  <c r="J53" i="1" s="1"/>
  <c r="I54" i="1"/>
  <c r="J54" i="1" s="1"/>
  <c r="I55" i="1"/>
  <c r="J55" i="1" s="1"/>
  <c r="I56" i="1"/>
  <c r="J56" i="1" s="1"/>
  <c r="I57" i="1"/>
  <c r="J57" i="1" s="1"/>
  <c r="I58" i="1"/>
  <c r="J58" i="1" s="1"/>
  <c r="I60" i="1"/>
  <c r="J60" i="1" s="1"/>
  <c r="I61" i="1"/>
  <c r="J61" i="1" s="1"/>
  <c r="I62" i="1"/>
  <c r="J62" i="1" s="1"/>
  <c r="I63" i="1"/>
  <c r="J63" i="1" s="1"/>
  <c r="I64" i="1"/>
  <c r="J64" i="1" s="1"/>
  <c r="I65" i="1"/>
  <c r="J65" i="1" s="1"/>
  <c r="I66" i="1"/>
  <c r="J66" i="1" s="1"/>
  <c r="I67" i="1"/>
  <c r="J67" i="1" s="1"/>
  <c r="I68" i="1"/>
  <c r="J68" i="1" s="1"/>
  <c r="I69" i="1"/>
  <c r="J69" i="1" s="1"/>
  <c r="I70" i="1"/>
  <c r="J70" i="1" s="1"/>
  <c r="I71" i="1"/>
  <c r="J71" i="1" s="1"/>
  <c r="I72" i="1"/>
  <c r="J72" i="1" s="1"/>
  <c r="N46" i="1" l="1"/>
  <c r="O46" i="1" s="1"/>
  <c r="N50" i="1"/>
  <c r="O50" i="1" s="1"/>
  <c r="N52" i="1"/>
  <c r="O52" i="1" s="1"/>
  <c r="N40" i="1"/>
  <c r="O40" i="1" s="1"/>
  <c r="N80" i="1"/>
  <c r="O80" i="1" s="1"/>
  <c r="N77" i="1"/>
  <c r="O77" i="1" s="1"/>
  <c r="N75" i="1"/>
  <c r="O75" i="1" s="1"/>
  <c r="N73" i="1"/>
  <c r="O73" i="1" s="1"/>
  <c r="N71" i="1"/>
  <c r="O71" i="1" s="1"/>
  <c r="N69" i="1"/>
  <c r="O69" i="1" s="1"/>
  <c r="N67" i="1"/>
  <c r="O67" i="1" s="1"/>
  <c r="N65" i="1"/>
  <c r="O65" i="1" s="1"/>
  <c r="N63" i="1"/>
  <c r="O63" i="1" s="1"/>
  <c r="N61" i="1"/>
  <c r="O61" i="1" s="1"/>
  <c r="N57" i="1"/>
  <c r="O57" i="1" s="1"/>
  <c r="N44" i="1"/>
  <c r="O44" i="1" s="1"/>
  <c r="N38" i="1"/>
  <c r="O38" i="1" s="1"/>
  <c r="N81" i="1"/>
  <c r="O81" i="1" s="1"/>
  <c r="N79" i="1"/>
  <c r="O79" i="1" s="1"/>
  <c r="N78" i="1"/>
  <c r="O78" i="1" s="1"/>
  <c r="N76" i="1"/>
  <c r="O76" i="1" s="1"/>
  <c r="N74" i="1"/>
  <c r="O74" i="1" s="1"/>
  <c r="N72" i="1"/>
  <c r="O72" i="1" s="1"/>
  <c r="N70" i="1"/>
  <c r="O70" i="1" s="1"/>
  <c r="N68" i="1"/>
  <c r="O68" i="1" s="1"/>
  <c r="N66" i="1"/>
  <c r="O66" i="1" s="1"/>
  <c r="N64" i="1"/>
  <c r="O64" i="1" s="1"/>
  <c r="N62" i="1"/>
  <c r="O62" i="1" s="1"/>
  <c r="N60" i="1"/>
  <c r="O60" i="1" s="1"/>
  <c r="N58" i="1"/>
  <c r="O58" i="1" s="1"/>
  <c r="N56" i="1"/>
  <c r="O56" i="1" s="1"/>
  <c r="N54" i="1"/>
  <c r="O54" i="1" s="1"/>
  <c r="N48" i="1"/>
  <c r="O48" i="1" s="1"/>
  <c r="N42" i="1"/>
  <c r="O42" i="1" s="1"/>
  <c r="N36" i="1"/>
  <c r="O36" i="1" s="1"/>
  <c r="N55" i="1"/>
  <c r="O55" i="1" s="1"/>
  <c r="N53" i="1"/>
  <c r="O53" i="1" s="1"/>
  <c r="N51" i="1"/>
  <c r="O51" i="1" s="1"/>
  <c r="N49" i="1"/>
  <c r="O49" i="1" s="1"/>
  <c r="N47" i="1"/>
  <c r="O47" i="1" s="1"/>
  <c r="N45" i="1"/>
  <c r="O45" i="1" s="1"/>
  <c r="N43" i="1"/>
  <c r="O43" i="1" s="1"/>
  <c r="N41" i="1"/>
  <c r="O41" i="1" s="1"/>
  <c r="N39" i="1"/>
  <c r="O39" i="1" s="1"/>
  <c r="N37" i="1"/>
  <c r="O37" i="1" s="1"/>
  <c r="N35" i="1"/>
  <c r="O35" i="1" s="1"/>
  <c r="M5" i="1" l="1"/>
  <c r="M6" i="1"/>
  <c r="M7" i="1"/>
  <c r="M8" i="1"/>
  <c r="M9" i="1"/>
  <c r="M10" i="1"/>
  <c r="M11" i="1"/>
  <c r="M12" i="1"/>
  <c r="M13" i="1"/>
  <c r="M14" i="1"/>
  <c r="M15" i="1"/>
  <c r="M16" i="1"/>
  <c r="M17" i="1"/>
  <c r="M23" i="1"/>
  <c r="I5" i="1"/>
  <c r="I6" i="1"/>
  <c r="I8" i="1"/>
  <c r="J8" i="1" s="1"/>
  <c r="I9" i="1"/>
  <c r="J9" i="1" s="1"/>
  <c r="I10" i="1"/>
  <c r="J10" i="1" s="1"/>
  <c r="I11" i="1"/>
  <c r="J11" i="1" s="1"/>
  <c r="I12" i="1"/>
  <c r="I13" i="1"/>
  <c r="I14" i="1"/>
  <c r="J14" i="1" s="1"/>
  <c r="I15" i="1"/>
  <c r="J15" i="1" s="1"/>
  <c r="I16" i="1"/>
  <c r="J16" i="1" s="1"/>
  <c r="I17" i="1"/>
  <c r="J17" i="1" s="1"/>
  <c r="I23" i="1"/>
  <c r="J23" i="1" s="1"/>
  <c r="N5" i="1" l="1"/>
  <c r="O5" i="1" s="1"/>
  <c r="N12" i="1"/>
  <c r="O12" i="1" s="1"/>
  <c r="N6" i="1"/>
  <c r="O6" i="1" s="1"/>
  <c r="N16" i="1"/>
  <c r="O16" i="1" s="1"/>
  <c r="N10" i="1"/>
  <c r="O10" i="1" s="1"/>
  <c r="N11" i="1"/>
  <c r="O11" i="1" s="1"/>
  <c r="N13" i="1"/>
  <c r="O13" i="1" s="1"/>
  <c r="N7" i="1"/>
  <c r="O7" i="1" s="1"/>
  <c r="J12" i="1"/>
  <c r="J6" i="1"/>
  <c r="N17" i="1"/>
  <c r="O17" i="1" s="1"/>
  <c r="N15" i="1"/>
  <c r="O15" i="1" s="1"/>
  <c r="N9" i="1"/>
  <c r="O9" i="1" s="1"/>
  <c r="J13" i="1"/>
  <c r="J7" i="1"/>
  <c r="J5" i="1"/>
  <c r="N14" i="1"/>
  <c r="O14" i="1" s="1"/>
  <c r="N8" i="1"/>
  <c r="O8" i="1" s="1"/>
  <c r="N23" i="1"/>
  <c r="O23" i="1" s="1"/>
  <c r="I82" i="1"/>
  <c r="I83" i="1"/>
  <c r="I84" i="1"/>
  <c r="J82" i="1" l="1"/>
  <c r="N82" i="1"/>
  <c r="O82" i="1" s="1"/>
  <c r="J84" i="1"/>
  <c r="N84" i="1"/>
  <c r="O84" i="1" s="1"/>
  <c r="J83" i="1"/>
  <c r="N83" i="1"/>
  <c r="O83" i="1" s="1"/>
  <c r="M24" i="1"/>
  <c r="M26" i="1"/>
  <c r="M27" i="1"/>
  <c r="M29" i="1"/>
  <c r="M30" i="1"/>
  <c r="M31" i="1"/>
  <c r="M32" i="1"/>
  <c r="M33" i="1"/>
  <c r="M34" i="1"/>
  <c r="I30" i="1"/>
  <c r="J30" i="1" s="1"/>
  <c r="I31" i="1"/>
  <c r="J31" i="1" s="1"/>
  <c r="I32" i="1"/>
  <c r="J32" i="1" s="1"/>
  <c r="I33" i="1"/>
  <c r="I34" i="1"/>
  <c r="J34" i="1" s="1"/>
  <c r="I29" i="1"/>
  <c r="J29" i="1" s="1"/>
  <c r="I27" i="1"/>
  <c r="J27" i="1" s="1"/>
  <c r="I26" i="1"/>
  <c r="J26" i="1" s="1"/>
  <c r="I24" i="1"/>
  <c r="J24" i="1" s="1"/>
  <c r="T5" i="1"/>
  <c r="U5" i="1" s="1"/>
  <c r="N33" i="1" l="1"/>
  <c r="O33" i="1" s="1"/>
  <c r="J33" i="1"/>
  <c r="N29" i="1"/>
  <c r="O29" i="1" s="1"/>
  <c r="N26" i="1"/>
  <c r="O26" i="1" s="1"/>
  <c r="N27" i="1"/>
  <c r="O27" i="1" s="1"/>
  <c r="N32" i="1"/>
  <c r="O32" i="1" s="1"/>
  <c r="N30" i="1"/>
  <c r="O30" i="1" s="1"/>
  <c r="N24" i="1"/>
  <c r="O24" i="1" s="1"/>
  <c r="N34" i="1"/>
  <c r="O34" i="1" s="1"/>
  <c r="N31" i="1"/>
  <c r="O31" i="1" s="1"/>
</calcChain>
</file>

<file path=xl/sharedStrings.xml><?xml version="1.0" encoding="utf-8"?>
<sst xmlns="http://schemas.openxmlformats.org/spreadsheetml/2006/main" count="1244" uniqueCount="753">
  <si>
    <t>BİRİM RİSK KONTROL EYLEM PLANI</t>
  </si>
  <si>
    <t>BİRİM ADI:</t>
  </si>
  <si>
    <t>SIRA NO</t>
  </si>
  <si>
    <t>SÜREÇ ADI</t>
  </si>
  <si>
    <t>TESPİT EDİLEN RİSKLER</t>
  </si>
  <si>
    <t>RİSK TÜRÜ</t>
  </si>
  <si>
    <t>NEDENLER</t>
  </si>
  <si>
    <t>SONUÇLAR</t>
  </si>
  <si>
    <t>KALINTI RİSK OLASILIK</t>
  </si>
  <si>
    <t>KALINTI RİSK ETKİ</t>
  </si>
  <si>
    <t>KALINTI RİSK ÖNEM DERECESİ</t>
  </si>
  <si>
    <t>ÖNGÖRÜLEN EYLEM</t>
  </si>
  <si>
    <t>GERÇEKLEŞTİREN</t>
  </si>
  <si>
    <t>TAMAMLANMA TARİHİ</t>
  </si>
  <si>
    <t>DURUMU / AÇIKLAMALAR</t>
  </si>
  <si>
    <t>AÇIKLAMALAR</t>
  </si>
  <si>
    <t>Birim Risk Eylem Planını hazırlayan Genel Müdürlüğü/Başkanlığı/Daire Başkanlığını ifade eder.</t>
  </si>
  <si>
    <t>SIRA NO:</t>
  </si>
  <si>
    <t>TESPİT EDİLEN RİSK:</t>
  </si>
  <si>
    <t>ÖNGÖRÜLEN EYLEMLER</t>
  </si>
  <si>
    <t>Tespit edilen risklerin iyileştirilmesi için uygulanacak yöntemleri, mekanizmaları ve tedbirleri ifade eder.</t>
  </si>
  <si>
    <t>Sürecin yönetici tarafından takibinin sağlanması için belirtilmelidir. Başlamadı, Bütçe Bekliyor, Devam Ediyor, İptal Edildi, Tamamlandı gibi ifadeler kullanılabilir.</t>
  </si>
  <si>
    <t>Operasyonel</t>
  </si>
  <si>
    <t>Seçiniz</t>
  </si>
  <si>
    <t>EYLEM SORUMLUSU</t>
  </si>
  <si>
    <t>MEVCUT RİSK KONTROLLERİ</t>
  </si>
  <si>
    <t>Etki Puanı</t>
  </si>
  <si>
    <t>Çok Yüksek</t>
  </si>
  <si>
    <t>Yüksek</t>
  </si>
  <si>
    <t>Orta</t>
  </si>
  <si>
    <t>Düşük</t>
  </si>
  <si>
    <t>Çok Düşük</t>
  </si>
  <si>
    <t>Etki Seviyesi</t>
  </si>
  <si>
    <t>Açıklama</t>
  </si>
  <si>
    <t>Operasyonel Etki</t>
  </si>
  <si>
    <t>Olasılık Puanı</t>
  </si>
  <si>
    <t>Olasılık Seviyesi</t>
  </si>
  <si>
    <t>Neredeyse Kesin</t>
  </si>
  <si>
    <t>Yüksek Olasılık</t>
  </si>
  <si>
    <t>Olası</t>
  </si>
  <si>
    <t>Zayıf Olasılık</t>
  </si>
  <si>
    <t>Çok Zayıf Olasılık</t>
  </si>
  <si>
    <t>Doğal Risk Puanı</t>
  </si>
  <si>
    <t>Doğal Risk Rengi</t>
  </si>
  <si>
    <t>20, 25</t>
  </si>
  <si>
    <t>12, 15, 16</t>
  </si>
  <si>
    <t>6, 8, 9, 10</t>
  </si>
  <si>
    <t>3, 4, 5</t>
  </si>
  <si>
    <t>1, 2</t>
  </si>
  <si>
    <t>Doğal Risk Önem Derecesi / Seviyesi</t>
  </si>
  <si>
    <t>Mevcut Rik yönetimi Faaliyetlerinin Yeterliliği</t>
  </si>
  <si>
    <t>Yeterlilik Katsayısı</t>
  </si>
  <si>
    <t>YETERLİ</t>
  </si>
  <si>
    <t>KISMEN YETERLİ</t>
  </si>
  <si>
    <t>ZAYIF</t>
  </si>
  <si>
    <t>YETERLİ DEĞİL</t>
  </si>
  <si>
    <t>Örnekler</t>
  </si>
  <si>
    <t>Artık Risk Seviyesi</t>
  </si>
  <si>
    <t>Artık Risk Puanı</t>
  </si>
  <si>
    <t>ÇOK YÜKSEK</t>
  </si>
  <si>
    <t>YÜKSEK</t>
  </si>
  <si>
    <t>ORTA</t>
  </si>
  <si>
    <t>DÜŞÜK</t>
  </si>
  <si>
    <t>ÇOK DÜŞÜK</t>
  </si>
  <si>
    <t>20 &lt;= Risk Puanı &lt;= 25</t>
  </si>
  <si>
    <t>Risk Puanı &lt; 3</t>
  </si>
  <si>
    <t>3 &lt;= Risk Puanı &lt; 6</t>
  </si>
  <si>
    <t>6 &lt;= Risk Puanı &lt; 12</t>
  </si>
  <si>
    <t>12 &lt;= Risk Puanı &lt; 20</t>
  </si>
  <si>
    <t>OLASILIK PUANI</t>
  </si>
  <si>
    <t>ETKİ PUANI</t>
  </si>
  <si>
    <t>Tespit edilen risklere sırasıyla verilen numaradır.</t>
  </si>
  <si>
    <t>SÜREÇ ADI:</t>
  </si>
  <si>
    <t>Riskin ilişkili olduğu süreç veya faaliyetin adı yazılır. (Örneğin; Bütçe hazırlama süreci, ön mali kontrol süreci, muhasebe işlemleri)</t>
  </si>
  <si>
    <t>Süreç veya faaliyetin yürütülmesini olumsuz etkileyebilecek olay ya da durum açık ve anlaşılır şekilde yazılır. (Süreç/faaliyetler için tespit edilen riskleri ifade eder.)</t>
  </si>
  <si>
    <t>Birim Risk Kontrol Eylem Planında yer alan riskin türü “Operasyonel” olarak belirtilir.</t>
  </si>
  <si>
    <t>Riskin ortaya çıkmasına yol açabilecek nedenler yazılır. Bir riskin birden fazla nedeni olabilir.</t>
  </si>
  <si>
    <t>RİSK TÜRÜ:</t>
  </si>
  <si>
    <t>NEDENLER:</t>
  </si>
  <si>
    <t>SONUÇLAR:</t>
  </si>
  <si>
    <t>Riskin gerçekleşmesi hâlinde ortaya çıkabilecek olumsuz etkiler ve sonuçlar yazılır.</t>
  </si>
  <si>
    <t>OLASILIK PUANI:</t>
  </si>
  <si>
    <t>ETKİ PUANI:</t>
  </si>
  <si>
    <t>DOĞAL RİSK PUANI:</t>
  </si>
  <si>
    <t>Mevcut kontroller dikkate alınmadan önce belirlenen etki ve olasılık puanlarının çarpılmasıyla hesaplanır.</t>
  </si>
  <si>
    <t>DOĞAL RİSK ÖNEM DERECESİ:</t>
  </si>
  <si>
    <t>MEVCUT RİSK KONTROLLERİ:</t>
  </si>
  <si>
    <t>Riskin gerçekleşme olasılığını veya etkisini azaltmak amacıyla hâlihazırda uygulanmakta olan kontrol faaliyetleri yazılır.</t>
  </si>
  <si>
    <t>ARTIK RİSK SEVİYESİ:</t>
  </si>
  <si>
    <t>Mevcut kontroller dikkate alındıktan sonra kalan risk düzeyi, belirlenen hesaplama yöntemine göre hesaplanır.</t>
  </si>
  <si>
    <t>ARTIK RİSK ÖNEM DERECESİ:</t>
  </si>
  <si>
    <t>Mevcut kontrollerin yetersiz olması hâlinde riskin etki ve/veya olasılığını azaltmak amacıyla uygulanması öngörülen ilave kontroller yazılır. (Riskin gerçekleşme olasılığını ve etkisini azaltmak için mevcut kontrollerin dışında uygulanacak ilave kontroller bu alana yazılır.)</t>
  </si>
  <si>
    <t>İLAVE KONTROLLER (ÖNGÖRÜLEN EYLEMLER):</t>
  </si>
  <si>
    <t>KALINTI RİSK OLASILIK:</t>
  </si>
  <si>
    <t>KALINTI RİSK ETKİ:</t>
  </si>
  <si>
    <t>KALINTI RİSK PUANI:</t>
  </si>
  <si>
    <t>Kalıntı risk olasılık ve etki puanlarının çarpılmasıyla hesaplanır.</t>
  </si>
  <si>
    <t>Öngörülen eylemin yerine getirilmesinden sorumlu kişi, alt birim veya birim belirtilir.</t>
  </si>
  <si>
    <t>Öngörülen eylemin gerçekleştirilmesinden, yönetilmesinden ve izlenmesinden sorumlu olan kişi/birim/makamdır.</t>
  </si>
  <si>
    <t>Öngörülen eylemin gerçekleştirilmesine ilişkin tarihi ifade eder.</t>
  </si>
  <si>
    <t>MEVCUT RİSK YÖNETİMİ (Yeterli, Kısmen yeterli, zayıf, yeterli değil)</t>
  </si>
  <si>
    <t>MEVCUT RİSK YÖNETİMİ:</t>
  </si>
  <si>
    <t>İLAVE KONTROLLER (ÖNGÖRÜLEN EYLEMLER) (Kontrol faaliyetlerinin yetersiz olması halinde)</t>
  </si>
  <si>
    <t>Birimin görev, faaliyet ve süreçlerinin yürütülmesini çok ciddi düzeyde etkileyebilecek veya hizmetlerin uzun süre aksamasına neden olabilecek olay veya durumlar</t>
  </si>
  <si>
    <t>Birimin görev, faaliyet ve süreçlerinin yürütülmesini önemli düzeyde etkileyebilecek veya hizmetlerin önemli bir süre aksamasına neden olabilecek olay veya durumlar</t>
  </si>
  <si>
    <t>Birimin görev, faaliyet ve süreçlerinin yürütülmesini belirli düzeyde etkileyebilecek veya hizmetlerde geçici aksamalara neden olabilecek olay veya durumlar</t>
  </si>
  <si>
    <t>Birimin görev, faaliyet ve süreçlerinin yürütülmesi üzerinde düşük düzeyde etkisi olabilecek olay veya durumlar</t>
  </si>
  <si>
    <t>Birimin görev, faaliyet ve süreçlerinin yürütülmesi üzerinde çok düşük düzeyde etkisi olabilecek olay veya durumlar</t>
  </si>
  <si>
    <t>Faaliyetlerin yürütülmesinde çok ciddi gecikme veya kesintilerin yaşanması (Örneğin; 1 haftadan fazla)</t>
  </si>
  <si>
    <t>Önemli operasyonel kesintilerin veya hizmet sunumunda önemli gecikmelerin yaşanması (Örneğin; 2-3 gün)</t>
  </si>
  <si>
    <t>Bazı operasyonel kesintilerin veya hizmet sunumunda sınırlı (önemsiz) gecikmelerin yaşanması (Örneğin; 6 saat)</t>
  </si>
  <si>
    <t>Faaliyetlerde küçük aksaklıkların yaşanması, ancak hizmet sürekliliğinin önemli ölçüde etkilenmemesi (Örneğin; 2 saatten az)</t>
  </si>
  <si>
    <t>Faaliyetlerin sürekliliğini etkilemeyecek veya ihmal edilebilir düzeyde kısa süreli aksaklıklara neden olabilecek olay veya durumlar (Örneğin; 1-2 dakika)</t>
  </si>
  <si>
    <t>Risk olarak tanımlanan olay veya durumun gerçekleşme olasılığının neredeyse kesin olması</t>
  </si>
  <si>
    <t>Risk olarak tanımlanan olay veya durumun gerçekleşme olasılığının yüksek olması</t>
  </si>
  <si>
    <t>Risk olarak tanımlanan olay veya durumun gerçekleşmesinin mümkün olması</t>
  </si>
  <si>
    <t>Risk olarak tanımlanan olay veya durumun gerçekleşme olasılığının düşük olmakla birlikte imkansız olmayan olay veya durumlar</t>
  </si>
  <si>
    <t>Risk olarak tanımlanan olay veya durumun gerçekleşme olasılığının çok düşük olması</t>
  </si>
  <si>
    <t>Riskin gerçekleşme olasılığını ve/veya etkisini azaltmaya yönelik mevcut kontroller yeterli düzeyde tasarlanmış ve etkin şekilde uygulanmaktadır. Mevcut kontrollerin riski yönetmede yeterli olduğuna ilişkin makul güvence bulunmaktadır.</t>
  </si>
  <si>
    <t>Görev ve sorumluluklar açıkça belirlenmiştir. Kritik görevler için gerekli tedbirler alınmıştır. İşlemlerde uygun kontrol ve onay mekanizmaları uygulanmakta ve kontroller düzenli olarak işletilmektedir.</t>
  </si>
  <si>
    <t>Mevcut kontroller riski belirli ölçüde yönetmekle birlikte riskin olasılığını ve/veya etkisini azaltmada tam olarak yeterli değildir. Mevcut kontrollerin geliştirilmesine veya ilave kontrollerin uygulanmasına ihtiyaç bulunmaktadır.</t>
  </si>
  <si>
    <t>Kontroller uygulanmakla birlikte bazı faaliyet veya süreçlerde eksiklikler bulunmaktadır. Görevlerin/personelin yedeklenmesi veya kontrol mekanizmaları kısmen uygulanmaktadır. Bazı işlemler sistem üzerinden, bazıları manuel olarak yürütülmektedir.</t>
  </si>
  <si>
    <t>Mevcut kontroller bulunmakla birlikte riskin seviyesini kabul edilebilir düzeye indirmede yetersiz kalmaktadır. Kontrollerin geliştirilmesine ve/veya ilave kontrollerin uygulanmasına ihtiyaç bulunmaktadır.</t>
  </si>
  <si>
    <t>Kritik görevlerde yeterli personel yedeklemesi bulunmamaktadır. Kontroller düzenli veya etkin şekilde uygulanmamaktadır. İşlemlerin önemli bir bölümü manuel yürütülmekte ve hata riskini azaltacak kontrol mekanizmaları sınırlı kalmaktadır.</t>
  </si>
  <si>
    <t>Riskin yönetilmesine yönelik herhangi bir kontrol bulunmamakta veya mevcut kontroller riskin olasılığı ve/veya etkisini azaltmada yeterli olmamaktadır. Riskin yönetilmesine yönelik uygun kontrollerin belirlenmesi gerekmektedir.</t>
  </si>
  <si>
    <t>Riskin yönetilmesine yönelik belirlenmiş bir kontrol bulunmamaktadır. Kritik görevler için yedekleme yapılmamaktadır veya faaliyet ve işlemlerde riski azaltacak kontrol mekanizmaları uygulanmamaktadır.</t>
  </si>
  <si>
    <t>Riskin, birimin görev, faaliyet ve süreçlerinin yürütülmesini çok ciddi düzeyde etkileyebileceğini ifade eder. Riskin azaltılmasına yönelik ilave kontrollerin belirlenmesi ve uygulanması ile riskin yakından takip edilmesi gerekir.</t>
  </si>
  <si>
    <t>Riskin, birimin görev, faaliyet ve süreçlerinin yürütülmesini önemli düzeyde etkileyebileceğini ifade eder. Riskin azaltılmasına yönelik ilave kontrollerin belirlenmesi ve uygulanması ile riskin düzenli olarak takip edilmesi gerekir.</t>
  </si>
  <si>
    <t>Riskin, birimin görev, faaliyet ve süreçlerinin yürütülmesini belirli düzeyde etkileyebileceğini ifade eder. Mevcut kontroller gözden geçirilerek gerekli görülmesi hâlinde ilave kontroller belirlenir ve risk takip edilir.</t>
  </si>
  <si>
    <t>Riskin, birimin görev, faaliyet ve süreçlerinin yürütülmesi üzerindeki etkisinin düşük düzeyde olduğunu ifade eder. Mevcut kontroller sürdürülerek riskte meydana gelebilecek değişiklikler takip edilir.</t>
  </si>
  <si>
    <t>Riskin, birimin görev, faaliyet ve süreçlerinin yürütülmesi üzerindeki etkisinin çok düşük düzeyde olduğunu ifade eder. Mevcut kontrollerin sürdürülmesi ve riskte meydana gelebilecek önemli değişikliklerin takip edilmesi yeterlidir.</t>
  </si>
  <si>
    <t>Yeterli</t>
  </si>
  <si>
    <t>Kısmen Yeterli</t>
  </si>
  <si>
    <t>YETERLİLİK KATSAYISI:</t>
  </si>
  <si>
    <t xml:space="preserve">* işaretli sütunlarda formül bulunmaktadır. </t>
  </si>
  <si>
    <t>Birimin ve sürecin belirlenmesi</t>
  </si>
  <si>
    <t>Planın ilgili bölümüne harcama biriminin adı yazılır. Birimin görev ve sorumlulukları kapsamında yürütülen faaliyet ve süreçler belirlenerek her bir risk, ilişkili olduğu süreç veya faaliyet adı altında değerlendirilir.</t>
  </si>
  <si>
    <t>Riskin tanımlanması</t>
  </si>
  <si>
    <t>Risk türünün belirlenmesi</t>
  </si>
  <si>
    <t>Riskin nedenlerinin belirlenmesi</t>
  </si>
  <si>
    <t>Riskin ortaya çıkmasına yol açabilecek insan, süreç, sistem, mevzuat, organizasyon, mali kaynak veya dış çevre kaynaklı nedenler belirlenir. Bir riskin birden fazla nedeni bulunması hâlinde, riskle doğrudan ilişkili olan nedenlerin tamamına planda yer verilir.</t>
  </si>
  <si>
    <t>Riskin sonuçlarının belirlenmesi</t>
  </si>
  <si>
    <t>Riskin gerçekleşmesi hâlinde hizmetlerin sürekliliği, mevzuata uygunluk, mali kaynaklar, bilgi ve belge güvenliği, kurumsal itibar ile faaliyet ve süreçlerin etkinliği üzerinde ortaya çıkabilecek olumsuz sonuçlar belirlenir.</t>
  </si>
  <si>
    <t>Mevcut risk kontrollerinin belirlenmesi</t>
  </si>
  <si>
    <t>Riskin gerçekleşme olasılığını veya etkisini azaltmak amacıyla hâlihazırda uygulanmakta olan kontrol faaliyetleri tespit edilerek plana kaydedilir. Fiilen uygulanmayan veya uygulanması planlanan faaliyetler mevcut kontrol olarak gösterilemez</t>
  </si>
  <si>
    <t>Mevcut kontrollerin yeterliliğinin değerlendirilmesi</t>
  </si>
  <si>
    <t>Artık risk düzeyinin belirlenmesi</t>
  </si>
  <si>
    <t>Artık risk düzeyinin “Çok Yüksek” veya “Yüksek” olması hâlinde riskin azaltılmasına yönelik ilave kontrol ve eylem belirlenmesi zorunludur. Artık risk düzeyinin “Orta” olması hâlinde mevcut kontroller yeniden değerlendirilir; ilave kontrol veya eylem öngörülmemesi durumunda bunun gerekçesi planın “Durumu/Açıklamalar” alanında belirtilir. Artık risk düzeyinin “Düşük” veya “Çok Düşük” olması hâlinde, risk düzeyini artırabilecek özel bir durum bulunmadıkça ilave kontrol ve eylem belirlenmez; mevcut kontrollerin uygulanmasına ve riskin izlenmesine devam edilir</t>
  </si>
  <si>
    <t>İlave kontrollerin belirlenmesi</t>
  </si>
  <si>
    <t>Artık risk düzeyi ile mevcut kontrollerin yeterliliği birlikte değerlendirilerek ilave kontrole ihtiyaç bulunup bulunmadığı belirlenir. Mevcut kontrollerin riski yönetmede yeterli olmadığı durumlarda, riskin nedenlerini ortadan kaldırmaya veya riskin etki ve/veya olasılığını azaltmaya yönelik ilave kontroller belirlenerek planın “İlave Kontroller” alanına kaydedilir</t>
  </si>
  <si>
    <t>Kalıntı riskin öngörülmesi</t>
  </si>
  <si>
    <t>Eylemlerin belirlenmesi</t>
  </si>
  <si>
    <t>Belirlenen ilave kontrollerin hayata geçirilmesi amacıyla gerçekleştirilecek somut faaliyetler planın “Öngörülen Eylem” alanına yazılır. Eylemlerin açık, uygulanabilir, ölçülebilir ve izlenebilir olması; genel nitelikte ve gerçekleşme durumu takip edilemeyecek ifadelere yer verilmemesi esastır</t>
  </si>
  <si>
    <t>Eylem sorumlusunun belirlenmesi</t>
  </si>
  <si>
    <t>Her bir eylemin gerçekleştirilmesini koordine etmekten ve sonucunu takip etmekten sorumlu kişi, alt birim veya birim belirlenerek planın ilgili alanına kaydedilir</t>
  </si>
  <si>
    <t>Eylemi gerçekleştirecek kişi veya birimin belirlenmesi</t>
  </si>
  <si>
    <t>Eylemi fiilen yerine getirecek kişi, çalışma grubu, alt birim veya birim planın “Gerçekleştiren” alanında gösterilir. Eylem sorumlusu ile eylemi gerçekleştiren kişi veya birim aynı olabilir</t>
  </si>
  <si>
    <t>Tamamlanma tarihinin belirlenmesi</t>
  </si>
  <si>
    <t>Her bir eylem için eylemin niteliği, kapsamı, ihtiyaç duyulan kaynaklar ve uygulanabilirliği dikkate alınarak gerçekçi bir tamamlanma tarihi belirlenir.</t>
  </si>
  <si>
    <t>Eylemin başlangıçtaki durumu “Başlamadı” olarak belirtilir. Planın uygulanması sürecinde eylemlerin gerçekleşme durumu “Devam Ediyor”, “Tamamlandı”, “Bütçe Bekliyor” veya “İptal Edildi” ifadelerinden uygun olanı kullanılarak güncellenir. Geciken, gerçekleştirilemeyen veya iptal edilen eylemlerin gerekçeleri ile alınması gereken tedbirlere planın “Durumu/Açıklamalar” alanında yer verilir</t>
  </si>
  <si>
    <t>Planın kontrolü ve onaylanması</t>
  </si>
  <si>
    <t>Hazırlanan plan, birim iç kontrol ve risk koordinatörü tarafından şekil, içerik ve tutarlılık yönünden kontrol edilerek harcama yetkilisinin onayına sunulur. Plan, harcama yetkilisinin onayıyla yürürlüğe girer ve eylemlerin gerçekleştirilmesinden sorumlu kişilere ve birimlere duyurulur</t>
  </si>
  <si>
    <t>Hazırlama aşaması</t>
  </si>
  <si>
    <t>Ön mali kontrol işlemleri</t>
  </si>
  <si>
    <t>Ekonomik kod bazlı harcamaların kontrolü</t>
  </si>
  <si>
    <t>Yurtiçi ve yurtdışı yolluk ödemelerinin kontrolü</t>
  </si>
  <si>
    <t>Erasmus satın alma ve tanıtım giderlerinin kontrolü</t>
  </si>
  <si>
    <t>Yurtdışı lisansüstü eğitim burs ve gider ödemeleri</t>
  </si>
  <si>
    <t>YÖK burs ödemeleri</t>
  </si>
  <si>
    <t>Harcama birimlerine danışmanlık ve eğitim verilmesi</t>
  </si>
  <si>
    <t>Mevzuat değişikliklerinin izlenmesi ve uygulanması</t>
  </si>
  <si>
    <t>İç kontrol faaliyetlerinin izlenmesi, raporlanması ve geliştirilmesi</t>
  </si>
  <si>
    <t>• Mevzuata aykırı harcama veya mali karar oluşması
• Kamu zararı ile mali, idari ve hukuki sorumluluk doğması
• İşlemlerin gecikmesi veya iade edilmesi
• Birimler arasında farklı uygulamaların ortaya çıkması</t>
  </si>
  <si>
    <t>• Fazla veya eksik yolluk ödenmesi
• Personel mağduriyeti ya da kamu zararı oluşması
• Fazla ödemenin geri alınması ve gecikme yaşanması
• Mali ve idari sorumluluk doğması</t>
  </si>
  <si>
    <t>• Fazla veya eksik ödeme yapılması
• Araştırma görevlisinin mağduriyeti
• Fazla ödemenin tahsili ve kamu zararı oluşması
• Ödeme ve eğitim sürecinin gecikmesi</t>
  </si>
  <si>
    <t>• Mevzuat değişikliklerinin zamanında değerlendirilmemesi
• Birimlerin eğitim ve danışmanlık ihtiyaçlarının belirlenmemesi
• Görüşlerin yeterli araştırma yapılmadan oluşturulması
• Yoğun iş yükü nedeniyle eğitimlerin ertelenmesi</t>
  </si>
  <si>
    <t>• Mevzuat kaynaklarının çok sayıda ve dağınık olması
• Değişikliklerin sık yapılması
• Düzenli izleme ve paylaşım takviminin bulunmaması
• İş yoğunluğu nedeniyle incelemenin gecikmesi</t>
  </si>
  <si>
    <t>• Güncelliğini yitirmiş hükümlere göre kontrol yapılması
• Hatalı görüş ve ödeme işlemleri oluşması
• Birimler arasında farklı uygulamalar ortaya çıkması
• Mali, idari veya hukuki sorumluluk doğması</t>
  </si>
  <si>
    <t>• Kontrol sonuçlarına ilişkin verilerin dağınık tutulması
• Düzenli analiz ve raporlama takviminin bulunmaması
• İş yükü nedeniyle değerlendirme çalışmalarının ertelenmesi
• Birimlerden gelen hata ve geri bildirimlerin sınıflandırılmaması</t>
  </si>
  <si>
    <t>• İç Kontrol ve Ön Mali Kontrole İlişkin Usul ve Esaslar ile ilgili mali mevzuata göre inceleme yapılması
• Harcama belgeleri ve dayanakların kontrol edilmesi
• Görüş veya değerlendirme sonucunun kayıt altına alınarak Daire Başkanına sunulması
• Evrakın EBYS üzerinden izlenmesi ve dosyalanması</t>
  </si>
  <si>
    <t>• Görüş öncesinde ilgili mevzuatın araştırılması ve değerlendirilmesi
• Tereddütlü konuların Daire Başkanına sunulması
• Birimlerden gelen soruların kayıt altına alınması ve cevaplandırılması
• Eğitim ve bilgilendirme çalışmaları yapılması</t>
  </si>
  <si>
    <t>• Görev alanıyla ilgili mevzuatın düzenli takip edilmesi
• Değişiklikler hakkında inceleme ve araştırma yapılması
• Personelin bilgilendirilmesi ve eğitilmesi
• Kontrol yöntemleri ile standart uygulamaların güncellenmesi</t>
  </si>
  <si>
    <t>Zayıf</t>
  </si>
  <si>
    <t>• Kontrole gönderilen dosyaların eksik veya hatalı olması
• Mevzuatın kapsamlı ve sık değişmesi
• İş yoğunluğu ve kontrol sürelerinin sınırlı olması</t>
  </si>
  <si>
    <t>• Harcama türlerinin ve dayanak mevzuatın farklılık göstermesi
• Ödeme emri eki belgelerin eksik düzenlenmesi
• Ekonomik kodun veya gider türünün yanlış belirlenmesi</t>
  </si>
  <si>
    <t>• Hatalı veya mükerrer ödeme yapılması
• Yanlış tertip kullanılması nedeniyle bütçe uygulamalarının doğru bilgi vermemesi
• Vergi, kesinti veya hak sahibi bilgilerinde hata oluşması
• Kamu zararı ve işlemlerin iadesi</t>
  </si>
  <si>
    <t xml:space="preserve">• Ödeme emri belgesi ve eklerinin ilgili gider mevzuatına göre kontrol edilmesi
• Tertip, kullanılabilir ödenek, hak sahibi, tutar ve kesinti bilgilerinin kontrolü
• Tespit edilen hususların harcama birimine bildirilmesi </t>
  </si>
  <si>
    <t>• Görevlendirme onayı ve seyahat belgelerinin eksik olması
• Gündelik ve ulaşım tutarlarının hatalı olması
• Görev süresi veya güzergâh bilgilerinin hatalı bildirilmesi
• Yurtdışı ödemelerinde kur ve ülke grubu farklılıkları</t>
  </si>
  <si>
    <t>• 6245 sayılı Harcırah Kanunu ve ilgili düzenlemelere göre inceleme yapılması
• Görevlendirme onayı, seyahat tarihleri, bilet ve konaklama belgelerinin kontrolü,
• Gündelik, ulaşım ve kur hesaplarının kontrol edilmesi</t>
  </si>
  <si>
    <t>• Proje bütçe kalemi ile ihtiyacın uyumsuz olması
• Satın alma ve muayene-kabul belgelerinin eksik düzenlenmesi
• Fatura, teslim veya hizmet gerçekleşme bilgilerinin hatalı olması</t>
  </si>
  <si>
    <t>• Uygun olmayan gider ve proje bütçesinden ret/iade oluşması
• Mal veya hizmetin hatalı ya da eksik teslim alınması
• Ödemenin gecikmesi</t>
  </si>
  <si>
    <t>• Proje bütçesi ve satın alma dayanaklarının kontrol edilmesi
• Onay, piyasa araştırması, fatura ve muayene-kabul belgelerinin incelenmesi
• Ödeme evrakının ilgili mevzuat ve proje kurallarına göre kontrol edilmesi</t>
  </si>
  <si>
    <t>• Görevlendirme, öğrenim veya devam bilgilerinin güncel olmaması
• Burs ve gider tutarlarının hatalı olması
• Yabancı para ve dönem hesaplamalarının hatalı yapılması
• Dayanak belgelerin eksik sunulması</t>
  </si>
  <si>
    <t>• Görevlendirme/onay, öğrenim ve devam belgelerinin incelenmesi
• Burs, kırtasiye ve yabancı dil giderlerine ilişkin mevzuat ve kararların esas alınması
• Süre, hak sahipliği, tutar ve kur hesaplarının kontrol edilmesi</t>
  </si>
  <si>
    <t>• Proje bütçesinin eksik olması
• Avans ve mahsup sürelerinin yeterince izlenmemesi
• Fatura ve harcama belgelerinin eksik olması
• Proje yürütücüsü ve ödeme birimi arasındaki bilgi akışının gecikmesi</t>
  </si>
  <si>
    <t xml:space="preserve">• Uygun olmayan proje gideri ve kamu zararı oluşması
• Avansın süresinde kapatılamaması veya tahsil edilememesi
• Proje faaliyetlerinin ve ödemelerin gecikmesi
</t>
  </si>
  <si>
    <t>• Proje bütçesi ve harcama kalemlerinin incelenmesi
• Avans talebi, ödeme, harcama ve mahsup belgelerinin kontrolü
• Proje yürütücüsü, hak sahibi, tutar ve süre kontrollerinin yapılması
• Avans bakiyesi ile mahsup/ödeme evrakının kayıtlar üzerinden izlenmesi</t>
  </si>
  <si>
    <t>BAP/BAKA/TÜBİTAK projeleri avans ve mahsup işlemleri</t>
  </si>
  <si>
    <t>• Kayıt, devam veya ilişik kesme bilgilerinin geç bildirilmesi/takip edilmemesi
• Banka ve kimlik bilgilerinin hatalı olması</t>
  </si>
  <si>
    <t>• Hak etmeyen kişiye, fazla veya mükerrer burs ödenmesi
• Hak sahibine eksik veya geç ödeme yapılması
• Fazla ödemenin tahsili ve kamu zararı</t>
  </si>
  <si>
    <t>• YÖK kararları, burs listelerinin kontrolü
• Kimlik, banka, burs türü ve tutar bilgilerinin karşılaştırılması
• Ödeme emri ve eki listelerin kontrol edilmesi</t>
  </si>
  <si>
    <t>• Hatalı mali işlemlerin tekrarlanması
• Birimler arasında uygulama farklılığı oluşması
• İşlemlerin iadesi ve gecikmeler ortaya çıkması
• İç kontrol sisteminin etkinliğinin azalması</t>
  </si>
  <si>
    <t>• Tekrarlayan hata ve uygunsuzlukların devam etmesi
• İş akışındaki gecikme ve israf alanlarının belirlenememesi
• İç kontrol ve kalite standartlarının etkin uygulanamaması</t>
  </si>
  <si>
    <t>• Görev alanına ilişkin bilgilerin sistematik olarak toplanması, incelenmesi ve raporlanması
• İşlerin planlanması ve Daire Başkanıyla koordinasyon sağlanması
• Standardizasyon ve kalite çalışmalarına katılım sağlanması</t>
  </si>
  <si>
    <t>Q-Z sütunları aşağıdaki durumlarda doldurulacaktır:
Artık risk düzeyinin “Çok Yüksek” veya “Yüksek” olması hâlinde riskin azaltılmasına yönelik ilave kontrol ve eylem belirlenir.
Artık risk düzeyinin “Orta” olması hâlinde mevcut kontroller yeniden değerlendirilir; ilave kontrol veya eylem öngörülmemesi durumunda bunun gerekçesi planın “Durumu/Açıklamalar” alanında belirtilir
Artık risk düzeyinin “Düşük” veya “Çok Düşük” olması hâlinde, risk düzeyini artırabilecek özel bir durum bulunmadıkça ilave kontrol ve eylem belirlenmez; mevcut kontrollerin uygulanmasına ve riskin izlenmesine devam edilir</t>
  </si>
  <si>
    <t>Mal teslim alma ve muayene-kabul işlemleri</t>
  </si>
  <si>
    <t>Satın alma yoluyla taşınır giriş kaydı</t>
  </si>
  <si>
    <t>Hibe ve bağış yoluyla edinilen taşınırların kaydı</t>
  </si>
  <si>
    <t>Devir yoluyla taşınır giriş işlemleri</t>
  </si>
  <si>
    <t>Sayım fazlası taşınır giriş işlemleri</t>
  </si>
  <si>
    <t>Taşınır taleplerinin değerlendirilmesi ve stok kontrolü</t>
  </si>
  <si>
    <t>Tüketim malzemelerinin kullanım suretiyle çıkışı</t>
  </si>
  <si>
    <t>Dayanıklı taşınırların zimmetle kullanıma verilmesi</t>
  </si>
  <si>
    <t>Personel ayrılışlarında zimmet iadesi ve devir</t>
  </si>
  <si>
    <t>Aynı harcama birimi ambarları ve birimleri arası devir</t>
  </si>
  <si>
    <t>Harcama birimleri veya kurumlar arası devir suretiyle çıkış</t>
  </si>
  <si>
    <t>Taşınır sicil, kod, barkod ve defter kayıtlarının güncellenmesi</t>
  </si>
  <si>
    <t>Ambar güvenliği, stok ve muhafaza yönetimi</t>
  </si>
  <si>
    <t>Kayıp, çalınan veya zarar gören taşınır işlemleri</t>
  </si>
  <si>
    <t>Hurdaya ayırma, imha ve kayıttan düşme işlemleri</t>
  </si>
  <si>
    <t>Yıl sonu fiili sayım ve sayım farklarının düzeltilmesi</t>
  </si>
  <si>
    <t>Taşınır yönetim hesabı ve SGDB'ye raporlama</t>
  </si>
  <si>
    <t>• Muayene ve kabul işlemlerinin yeterli inceleme yapılmadan tamamlanması
• Fatura, sipariş ve teslim bilgilerinin birbiriyle karşılaştırılmaması
• Teknik niteliklerin kontrolünde uzman personel eksikliği
• Yoğunluk nedeniyle teslim ve kayıt işlemlerinin eş zamanlı yürütülmesi</t>
  </si>
  <si>
    <t>• Uygun olmayan veya eksik malın kuruma alınması
• Hatalı ödeme ve kamu zararı oluşması
• İade, değişim ve tedarik sürecinin uzaması
• Taşınır kayıtlarının fiili durumla uyumsuz başlaması</t>
  </si>
  <si>
    <t>• Fatura ve muayene-kabul belgelerinin eksik veya hatalı olması
• 150 ile 253-254-255 hesap kodlarının yanlış seçilmesi
• Aynı faturadaki farklı hesap gruplarının ayrıştırılmaması
• KBS veri girişi ve belge kontrolünün aynı personel üzerinde yoğunlaşması</t>
  </si>
  <si>
    <t>• Taşınır ve muhasebe kayıtlarının hatalı oluşması
• Ödeme emri belgesinin yanlış veya eksik düzenlenmesi
• Envanter ve mali tablo bilgilerinin güvenilirliğinin azalması
• Düzeltme, iade ve denetim bulgusu oluşması</t>
  </si>
  <si>
    <t>• Sözleşme veya kabul onayının bulunmaması
• Taşınır değerinin belgeyle gösterilememesi
• Değer tespit komisyonunun zamanında oluşturulmaması
• Bağışçı ve muhasebe birimine gönderilecek belgelerin eksik düzenlenmesi</t>
  </si>
  <si>
    <t>• Taşınırların eksik veya yanlış değerle kayda alınması
• Yetkisiz bağış kabulü ve hukuki uyuşmazlık oluşması
• Muhasebe ve envanter kayıtlarının uyumsuzluğu
• Bağışçıya ve denetime karşı belge eksikliği oluşması</t>
  </si>
  <si>
    <t>• Devir talebi ve onay bilgilerinin eksik olması
• Devreden ve devralan birimler arasında belge koordinasyonunun zayıf olması
• Çıkış fişindeki bilgilerin giriş fişine hatalı aktarılması
• Taşınırın fiili teslimi ile kayıt işleminin farklı tarihlerde yapılması</t>
  </si>
  <si>
    <t>• Aynı taşınırın iki birimde görünmesi veya hiçbir birimde görünmemesi
• Muhasebe ve envanter hesaplarında uyumsuzluk
• Zimmet ve sorumluluk zincirinin belirsizleşmesi
• Sayım farkı ve denetim bulgusu oluşması</t>
  </si>
  <si>
    <t>• Fazlalığın kaynağının araştırılmaması
• Önceki kayıtlı değerlerin yanlış esas alınması
• Sayım tutanağı ile giriş fişi arasında uyumsuzluk
• Düzeltme işlemlerinin yıl sonuna sıkışması</t>
  </si>
  <si>
    <t>• Envanter değerinin gerçeğe aykırı oluşması
• Muhasebe ve taşınır kayıtları arasında fark oluşması
• Mükerrer kayıt veya yanlış sahiplik bilgisi
• Yıl sonu hesaplarının gecikmesi</t>
  </si>
  <si>
    <t>• Taşınır İstek Belgesinin eksik veya onaysız olması
• KBS stok bilgilerinin güncel olmaması
• İhtiyaç miktarı ve kullanım amacının yeterince değerlendirilmemesi
• Talep eden birim ile ambar arasındaki iletişim gecikmesi</t>
  </si>
  <si>
    <t>• Gereksiz satın alma ve stok fazlası oluşması
• İhtiyaç sahibi birimin malzemeye geç ulaşması
• Stokların adil ve verimli dağıtılamaması
• Bütçe ve ambar kapasitesinin verimsiz kullanılması</t>
  </si>
  <si>
    <t>• Taşınır İstek Belgesinde birim yetkilisi onayının bulunmaması
• Stok miktarı ile teslim miktarının karşılaştırılmaması
• Çıkış fişinin teslim alan kişiye imzalatılmaması
• Tüketimlerin dönemsel raporlamasının gecikmesi</t>
  </si>
  <si>
    <t>• Yetkisiz veya ihtiyaç fazlası malzeme kullanımı
• Fiili stok ile KBS kaydı arasında fark oluşması
• Malzeme kaybı ve maliyet artışı
• Tüketim raporlarının ve muhasebe bilgilerinin hatalı oluşması</t>
  </si>
  <si>
    <t>• Kullanıcı ve görev yeri bilgilerinin güncel olmaması
• Taşınır sicil/barkod bilgilerinin eksikliği
• Zimmet fişi veya Dayanıklı Taşınırlar Listesinin imzalatılmaması
• Oda, bölüm ve atölye değişikliklerinin geç bildirilmesi</t>
  </si>
  <si>
    <t>• Taşınırın sorumlusunun ve bulunduğu yerin belirlenememesi
• Kayıp, hasar ve yetkisiz kullanım riskinin artması
• Personel ayrılışlarında zimmet kapatma sorunu
• Sayım farkı ve mali sorumluluk oluşması</t>
  </si>
  <si>
    <t>• Ayrılış bilgisinin taşınır birimine geç bildirilmesi
• Zimmet kayıtlarının güncel tutulmaması
• Fiili teslim ile sistem kaydının eş zamanlı kapatılmaması
• İlişik kesme sürecinde taşınır kontrolünün zorunlu adım olmaması</t>
  </si>
  <si>
    <t>• Taşınır kaybı veya sorumlunun belirlenememesi
• Eski personel üzerinde açık zimmet kalması
• Yeni kullanıcıya belgesiz teslim ve sayım farkı
• Mali sorumluluk ve tahsil süreci oluşması</t>
  </si>
  <si>
    <t>• Birim içi devirlerin düşük riskli görülerek sözlü yürütülmesi
• Taşınır İşlem Fişinin geç düzenlenmesi
• Devralan yer ve sorumlu bilgilerinin güncellenmemesi
• Muhasebeye gönderilmeyecek fişlerin dosyalanmasının ihmal edilmesi</t>
  </si>
  <si>
    <t>• Taşınırın bulunduğu ambar/birim bilgisinin hatalı olması
• Fiili stok ve zimmet kayıtlarının uyuşmaması
• Sayım sırasında açıklanamayan farklar oluşması
• Kayıp veya hasarda sorumluluk tespitinin güçleşmesi</t>
  </si>
  <si>
    <t>• Devir talebinin ihtiyaç ve yetki yönünden yeterince değerlendirilmemesi
• Parasal sınırlara göre alınması gereken onayın yanlış belirlenmesi
• Çıkış ve giriş fişi nüshalarının karşılıklı gönderilmemesi
• Fiili teslim ile belge tarihleri arasında gecikme</t>
  </si>
  <si>
    <t>• Yetkisiz veya uygun olmayan taşınır devri
• Kurum varlıklarında ve muhasebe kayıtlarında eksilme/fark
• Devralan birimde giriş kaydının oluşmaması
• Mali, idari ve hukuki sorumluluk</t>
  </si>
  <si>
    <t>• Taşınır İşlem Fişi ile ödeme emri belgesinin eşleştirilmemesi
• Çıkış işlemlerinde on günlük/son iş günü sürelerinin izlenmemesi
• Tüketim malzemelerine ilişkin onaylı listelerin döneminde gönderilmemesi
• Taşınır ve muhasebe birimleri arasındaki belge akışının manuel yürütülmesi</t>
  </si>
  <si>
    <t>• Taşınır ve muhasebe hesaplarının birbirini tutmaması
• Mali tabloların eksik veya hatalı oluşması
• Yıl sonu mutabakatının ve kapanış işlemlerinin gecikmesi
• Denetim bulgusu ve mali sorumluluk</t>
  </si>
  <si>
    <t>• Taşınır kodu ve hesap sınıflandırmasının yanlış yapılması
• Barkodlama ve etiket yenileme işlemlerinin aksaması
• Yer veya kullanıcı değişikliklerinin taşınır birimine bildirilmemesi
• KBS kayıtları ile yardımcı defter/listelerin eş zamanlı güncellenmemesi</t>
  </si>
  <si>
    <t>• Taşınırların fiilen bulunamaması veya yanlış yerde aranması
• Mükerrer ya da eksik envanter kaydı
• Zimmet, sayım ve muhasebe mutabakatında fark
• Kamu varlıklarının izlenebilirliğinin azalması</t>
  </si>
  <si>
    <t>• Ambar erişim yetkilerinin ve anahtar tesliminin yeterince sınırlandırılmaması
• Malzemelerin özelliklerine uygun raflama ve muhafaza koşullarının sağlanmaması
• Kritik ve atıl stok seviyelerinin düzenli izlenmemesi
• Fiili stok kontrollerinin seyrek yapılması</t>
  </si>
  <si>
    <t>• Taşınır kaybı, bozulması veya ekonomik değer kaybı
• Hizmetlerin malzeme yokluğu nedeniyle aksaması
• İhtiyaç fazlası stok ve gereksiz satın alma
• Kamu zararı ve sorumluluk doğması</t>
  </si>
  <si>
    <t>• Olayın taşınır ve harcama yetkilisine geç bildirilmesi
• Zimmet ve yer bilgilerinin güncel olmaması
• Hasar ve rayiç değer tespitinin yeterli belgeye dayanmaması
• Sorumluluk/tahsil süreci ile kayıt düzeltmesinin koordinasyonsuz yürütülmesi</t>
  </si>
  <si>
    <t>• Kamu zararının tespit veya tahsil edilememesi
• Sorumlu kişinin belirlenememesi
• Envanter ve muhasebe kayıtlarının fiili durumu yansıtmaması
• Hukuki ve idari uyuşmazlık oluşması</t>
  </si>
  <si>
    <t>• Teknik ve ekonomik değerlendirme yapılmadan düşüm önerilmesi
• Komisyonun uygun nitelikte veya en az üç kişiden oluşturulmaması
• Parasal sınırlara göre alınması gereken onayın eksik olması
• İmha, teslim ve çıkış belgelerinin tam düzenlenmemesi</t>
  </si>
  <si>
    <t>• Kurum varlıklarının değer kaybı ve kamu zararı
• Kullanılabilir taşınırların kaybedilmesi
• Usulsüz elden çıkarma ve güvenlik riski
• Mali, idari ve cezai sorumluluk</t>
  </si>
  <si>
    <t>• Sayım komisyonunun geç veya eksik oluşturulması
• Taşınırların tüm yerleşim alanlarında fiilen görülmemesi
• Zimmetli ve ambardaki taşınırların birlikte değerlendirilmemesi
• Eksik ve fazla kayıtların dayanakları araştırılmadan düzeltilmesi</t>
  </si>
  <si>
    <t>• Taşınır yönetim hesabının gerçeği yansıtmaması
• Kayıp veya fazla taşınırların gizli kalması
• SGDB hesapları ile harcama birimi kayıtlarının tutmaması
• Yıl sonu kapanışı ve denetim sürecinin aksaması</t>
  </si>
  <si>
    <t>• Sayım farklarının kapanıştan önce düzeltilmemesi
• Son Taşınır İşlem Fişi numarasına ilişkin tutanağın eksik olması
• Hesap ve birim bazlı cetvellerin manuel birleştirilmesi
• Taşınır kayıt kontrol yetkilisi, harcama yetkilisi ve SGDB arasındaki onay akışının gecikmesi</t>
  </si>
  <si>
    <t>• İdare taşınır icmal ve mali tablo bilgilerinin hatalı oluşması
• Yıl sonu hesap verme ve denetim sürecinin gecikmesi
• Muhasebe-taşınır mutabakat farklarının sonraki döneme taşınması
• Yönetsel kararların güvenilir olmayan verilere dayanması</t>
  </si>
  <si>
    <t>• Muayene ve kabul komisyonu oluşturulması
• Teslim edilen malın muayene edilerek fatura ve kabul belgesiyle doğrulanması
• Faturanın giriş işlemi için taşınır kayıt ve kontrol yetkilisine iletilmesi
• Muayene-kabul tutanağı ile Taşınır İşlem Fişinin birlikte dosyalanması</t>
  </si>
  <si>
    <t>• Taşınır giriş işleminin KBS üzerinden yapılması
• Taşınır İşlem Fişinin üç nüsha düzenlenmesi
• Farklı hesaplara kaydedilecek taşınırlar için fatura nüshalarının ve fiş numaralarının ayrıştırılması
• Fiş nüshalarının satın alma/ödeme sürecine gönderilmesi ve kabul belgesiyle dosyalanması</t>
  </si>
  <si>
    <t>• Varsa sözleşmenin, yoksa harcama yetkilisi veya üst yönetici kabul onayının alınması
• Değer belgesi yoksa Hibe Kabul ve Değer Tespit Komisyonu oluşturulması
• Belirlenen değer üzerinden Taşınır İşlem Fişi düzenlenerek giriş kaydı yapılması
• Fiş nüshalarının bağışçıya ve SGDB muhasebe birimine gönderilmesi</t>
  </si>
  <si>
    <t>• Devir taleplerinin değerlendirilmesi ve parasal sınırlara göre harcama yetkilisi/Rektör onayının alınması
• Devreden birimce üç nüsha çıkış Taşınır İşlem Fişi düzenlenmesi
• Devralan birimce giriş Taşınır İşlem Fişi düzenlenmesi
• Giriş ve çıkış fişi nüshalarının karşılıklı gönderilerek dosyalanması</t>
  </si>
  <si>
    <t>• Fiili sayım sonuçlarının taşınır kayıtlarıyla karşılaştırılması
• Sayım fazlasının Sayım Tutanağı ile belgelendirilmesi
• Daha önceki kayıtlı değerler esas alınarak Taşınır İşlem Fişi düzenlenmesi
• Düzeltme sonrası SGDB hesaplarıyla yeniden karşılaştırma yapılması</t>
  </si>
  <si>
    <t>• Taşınır İstek Belgesi veya resmî talep yazısının alınması
• Talep edilen malzemenin stok durumunun KBS üzerinden kontrol edilmesi
• Stokta olmayan malzeme için ilgili şube müdürüne bildirim ve satın alma akışına yönlendirme
• Demirbaş ve tüketim malzemesi ayrımına göre teslim sürecinin işletilmesi</t>
  </si>
  <si>
    <t>• Birim yetkilisi onayını taşıyan Taşınır İstek Belgesi aranması
• KBS üzerinden Taşınır İşlem Fişi/çıkış fişi düzenlenmesi
• Çıkış fişinin teslim alan kişiye imzalatılması ve malzemenin kişiye teslim edilmesi
• Tüketim raporunun en geç üçer aylık dönemlerle merkez saymanlığa gönderilmesi</t>
  </si>
  <si>
    <t>• Taşınır İstek Belgesi üzerinden teslim yapılması
• Dayanıklı Taşınırların Kullanıma Verilmesi kayıtlarının tutulması
• Taşıtlar ile demirbaş, makine ve cihazlar için zimmet fişi düzenlenmesi
• Oda, büro, bölüm, atölye ve servisler için Dayanıklı Taşınırlar Listesi düzenlenmesi</t>
  </si>
  <si>
    <t>• Zimmet fişi ve Dayanıklı Taşınırlar Listesi üzerinden kullanıcı bazlı takip yapılması
• İade sırasında taşınırın sicil, miktar ve fiziki durumunun kontrol edilmesi
• İade/devir işlemi için zimmet kayıtlarının güncellenmesi
• İlişik kesme öncesinde açık zimmet kontrolü yapılması</t>
  </si>
  <si>
    <t>• Birim içi devir talebinin kayıt altına alınması
• Devir için Taşınır İşlem Fişi düzenlenmesi
• Devreden ve devralan birim/ambar tarafından teslim bilgilerinin doğrulanması
• Aynı harcama biriminin ambarları arasındaki fişlerin muhasebeye gönderilmeden taşınır dosyasında saklanması</t>
  </si>
  <si>
    <t>• Devir taleplerinin değerlendirilmesi
• Parasal sınırlara göre harcama yetkilisi veya Rektör onayının alınması
• Taşınır kayıt ve kontrol yetkilisince üç nüsha çıkış işlem fişi düzenlenmesi
• Devralan birimin giriş fişiyle karşılıklı belge teyidi ve muhasebe birimine bildirim</t>
  </si>
  <si>
    <t>• Giriş işlemlerinde Taşınır İşlem Fişi ile ödeme emri belgesinin muhasebe yetkilisine gönderilmesi
• Muhasebe kayıtlarının ilgili tutarlar ve ikinci düzey detay kodu itibarıyla yapılması
• Maddi duran varlık çıkışlarının düzenleme tarihini izleyen on gün içinde ve yıl sonunda son iş günü bildirilmesi
• Tüketim malzemeleri için üç ayı geçmeyen dönemlerde onaylı listenin muhasebe birimine gönderilmesi</t>
  </si>
  <si>
    <t>• Giriş ve çıkışların Taşınır İşlem Fişiyle kayıt altına alınması
• 150 kodlu tüketim malzemeleri ile 253-254-255 kodlu dayanıklı taşınırlar için ayrı defter kayıtlarının tutulması
• Dayanıklı taşınırlar için zimmet fişi ve yerleşim listeleri düzenlenmesi
• KBS kayıtlarının sayım ve devir işlemlerinde fiili durumla karşılaştırılması</t>
  </si>
  <si>
    <t>• Taşınırların KBS'de ambar ve stok bazında izlenmesi
• Talepler karşılanmadan önce stok durumunun KBS üzerinden kontrol edilmesi
• Giriş ve çıkışların belgeye bağlanması ve teslim alanlara imzalatılması
• Yıl sonu komisyon sayımı ile fiili stokların kayıtlarla karşılaştırılması</t>
  </si>
  <si>
    <t>• Taşınırların kullanıcı ve yer bazında zimmet/Dayanıklı Taşınırlar Listesiyle izlenmesi
• Fiili durumun sayım komisyonunca kayıtlarla karşılaştırılması
• Eksik taşınırlar için Kayıttan Düşme Teklif ve Onay Tutanağı hazırlanması
• Onay sonrası çıkış Taşınır İşlem Fişi düzenlenerek muhasebe kayıtlarının güncellenmesi</t>
  </si>
  <si>
    <t>• Hurdaya ayırma değerlendirmesi için en az üç kişilik komisyon oluşturulması
• Komisyonca Kayıttan Düşme Teklif ve Onay Tutanağı düzenlenmesi
• Parasal sınırlara göre harcama yetkilisi veya Rektör onayı alınması
• İmhanın komisyon gözetiminde tutanakla yapılması; çıkış TİF'i ve dayanakların SGDB'ye gönderilmesi</t>
  </si>
  <si>
    <t>• Harcama yetkilisi onayıyla Sayım Komisyonu oluşturulması
• Komisyonca fiili sayım yapılarak Taşınır Sayım Tutanağı düzenlenmesi
• Fiili sayım sonuçlarının taşınır kayıtlarıyla karşılaştırılması
• Eksikler için kayıttan düşme, fazlalar için giriş TİF'i düzenlenmesi ve SGDB hesaplarıyla mutabakat yapılması</t>
  </si>
  <si>
    <t>• Taşınır Sayım Tutanağı ve Taşınır Sayım ve Döküm Cetveli hazırlanması
• Harcama Birimi Taşınır Yönetim Hesabı Cetvelinin düzenlenmesi
• En son kesilen Taşınır İşlem Fişi numarasına ilişkin tutanak hazırlanması
• Cetvellerin SGDB hesaplarıyla karşılaştırılarak Daire Başkanı onay akışıyla SGDB'ye gönderilmesi</t>
  </si>
  <si>
    <t>Bütçenin hazırlanması</t>
  </si>
  <si>
    <t>• Harcama birimlerinden gelen teklif ve gerekçelerin geç, eksik veya hatalı olması
• Bütçe Hazırlama Rehberi, Orta Vadeli Program ve Yıllık Programdaki değişikliklerin geç değerlendirilmesi
• Program, alt program, faaliyet ve ekonomik kod eşleştirmelerinin hatalı yapılması
• Hazırlama ve kontrol görevinin aynı personel üzerinde yoğunlaşması</t>
  </si>
  <si>
    <t>• Kaynakların kurumsal önceliklerle uyumsuz tahsis edilmesi
• Yetersiz veya ihtiyaç fazlası ödenek oluşması
• Bütçe teklifinin iadesi ya da 17 Ekim süresinin aşılması
• Hizmetlerin aksaması ve kurumsal hedeflere ulaşmanın gecikmesi</t>
  </si>
  <si>
    <t>Bütçe ödenek ekleme işlemleri</t>
  </si>
  <si>
    <t>• Ekleme talebi ve dayanak belgelerin eksik veya hatalı olması
• Eklenecek ödeneğin kaynağı ve kullanım amacının doğru belirlenmemesi
• Tertip ve tutar bilgilerinin e-bütçeye yanlış girilmesi
• İş yoğunluğu veya birimlerle yazışma gecikmesi</t>
  </si>
  <si>
    <t>• Yetkisiz ya da hatalı ödenek artışı oluşması
• Bütçe dengesi ve tertip bilgilerinin bozulması
• Harcama işlemlerinin gecikmesi
• Düzeltme, iade ve denetim bulgusu oluşması</t>
  </si>
  <si>
    <t>Bütçe ödenek aktarma işlemleri</t>
  </si>
  <si>
    <t>• Aktarma talebinin gerekçe ve tutar yönünden yetersiz olması
• Aktarma yapılacak tertiplerin veya yetki sınırlarının yanlış belirlenmesi
• Tenkis ve aktarma işlemlerinin sırasının karıştırılması
• e-bütçe veri girişinde tertip veya tutar hatası yapılması</t>
  </si>
  <si>
    <t>• Mevzuata aykırı bütçe aktarması yapılması
• Bir tertipte ödenek yetersizliği, diğerinde ihtiyaç fazlası oluşması
• Harcama süreçlerinin gecikmesi veya durması
• Mali sorumluluk ve denetim bulgusu doğması</t>
  </si>
  <si>
    <t>• Harcama birimine yanlış veya eksik ödenek gönderilmesi
• Ödenek üstü harcama ya da kullanılmayan kaynak oluşması
• Bütçe uygulamasının ve hizmetlerin gecikmesi
• Bütçe kayıtları arasında uyumsuzluk ve düzeltme ihtiyacı</t>
  </si>
  <si>
    <t>Tenkis Belgesinin hazırlanması</t>
  </si>
  <si>
    <t>• Aynı ödeneğin birden fazla işlemde kullanılabilir görünmesi
• Aktarma işleminin hatalı veya mevzuata aykırı gerçekleşmesi
• Bütçe ve muhasebe kayıtları arasında fark oluşması
• Düzeltme işlemi, gecikme ve mali sorumluluk</t>
  </si>
  <si>
    <t>Aylık nakit aktarım talebinin hazırlanması</t>
  </si>
  <si>
    <t>• Ödemelerin nakit yetersizliği nedeniyle gecikmesi
• İhtiyaç fazlası nakit talebi ve kaynakların atıl kalması
• Hazine nakit planlamasının olumsuz etkilenmesi
• Personel, yüklenici ve diğer hak sahiplerinin mağdur olması</t>
  </si>
  <si>
    <t>Yatırım programı tekliflerinin hazırlanması</t>
  </si>
  <si>
    <t>• Yatırımcı birimlerden gelen proje bilgilerinin eksik veya güncel olmaması
• Proje maliyetleri ve yıllara sari finansman ihtiyacının gerçekçi hesaplanmaması
• Yatırım Programı Hazırlama Rehberi ve yıllık program önceliklerinin yanlış yorumlanması
• Proje verilerinin e-bütçeye hatalı girilmesi</t>
  </si>
  <si>
    <t>• Önceliksiz veya uygulanabilir olmayan projelerin teklif edilmesi
• Yatırım ödeneklerinin yetersiz ya da hatalı planlanması
• Projelerin gecikmesi ve maliyet artışı
• Tekliflerin iadesi veya yatırım programına alınmaması</t>
  </si>
  <si>
    <t>Otomasyon sistemleri kullanıcı adı ve şifre işlemleri</t>
  </si>
  <si>
    <t>YÖK tarafından sağlanan desteklerin bütçeleştirilmesi ve takibi</t>
  </si>
  <si>
    <t>• Görevlendirme ve hak sahipliği bilgilerinin geç veya eksik iletilmesi
• Destek tutarı ile yolluk unsurlarının yanlış hesaplanması
• Bütçe tertibi ve kaynak bilgilerinin hatalı belirlenmesi
• Takibin manuel tablolar üzerinden yürütülmesi</t>
  </si>
  <si>
    <t>• Hak sahibine eksik, fazla veya geç ödeme yapılması
• Destek kaynağının amacı dışında kullanılması
• Ödenek yetersizliği veya atıl ödenek oluşması
• Geri ödeme, kamu zararı ve denetim bulgusu</t>
  </si>
  <si>
    <t>Ödeneklerin birimlere dağıtılması</t>
  </si>
  <si>
    <t>• Birim ihtiyaçları ve önceki yıl gerçekleşmelerinin güncel olmaması
• Kurumsal öncelikler ile bütçe tertiplerinin doğru eşleştirilmemesi
• Birim veya tutar bilgilerinin e-bütçeye hatalı girilmesi
• Dağıtım işlemlerinin kısa yılbaşı takviminde yoğunlaşması</t>
  </si>
  <si>
    <t>• Bazı birimlerde ödenek yetersizliği, bazılarında ihtiyaç fazlası oluşması
• Hizmetlerin ve satın alma süreçlerinin gecikmesi
• Yıl içinde sık ödenek aktarma ihtiyacı doğması
• Kaynak tahsisinde eşitlik ve verimlilik sorunları</t>
  </si>
  <si>
    <t>Ayrıntılı Finansman Programının hazırlanması</t>
  </si>
  <si>
    <t>• Birimlerin harcama takvimlerini gerçekçi belirlememesi
• Bütçe ödenekleri ile nakit ihtiyaçlarının uyumsuz planlanması
• Aylık ve üç aylık oranların e-bütçeye hatalı girilmesi
• Yıl başındaki yoğun iş takvimi ve veri gecikmeleri</t>
  </si>
  <si>
    <t>• Ödeneklerin ihtiyaç döneminde kullanılamaması
• Nakit yetersizliği veya kullanılmayan finansman oluşması
• Harcama programlarının ve hizmetlerin aksaması
• Yıl içinde revizyon ve düzeltme ihtiyacının artması</t>
  </si>
  <si>
    <t>İkinci öğretim limitlerinin belirlenmesi ve takibi</t>
  </si>
  <si>
    <t>• Harç gelirlerinin SGDB hesabına aktarılmasına ilişkin bilgilerin geç veya hatalı olması
• Gelir tutarı, personel ve ders yükü verilerinin güncel olmaması
• 3843 sayılı Kanundaki sınırların yanlış uygulanması
• Hesaplama ve takibin manuel çalışma tablolarıyla yürütülmesi</t>
  </si>
  <si>
    <t>• Mevzuat sınırlarını aşan veya eksik ödeme yapılması
• İkinci öğretim hizmetlerinin ve ek ders ödemelerinin gecikmesi
• Birimler arasında limit dağılımında hata oluşması
• Kamu zararı, geri tahsil ve mali sorumluluk</t>
  </si>
  <si>
    <t>Yatırım Programı İzleme ve Değerlendirme Raporunun hazırlanması</t>
  </si>
  <si>
    <t>• Yatırımcı birimlerden proje verilerinin geç veya farklı formatlarda gelmesi
• Ödenek, harcama ve fiziki gerçekleşme verilerinin birbiriyle uyumsuz olması
• Verilerin manuel çalışma tablolarında birleştirilmesi
• Proje revizyonları ve önceki yıl devirlerinin rapora hatalı yansıtılması</t>
  </si>
  <si>
    <t>• 5018 sayılı Kanunun 16, 17, 18 ve 60'ıncı maddeleri ile Strateji Geliştirme Birimlerinin Çalışma Usul ve Esasları Hakkında Yönetmeliğin esas alınması
• Yılı Bütçe Hazırlama Rehberi, Cumhurbaşkanlığı Yıllık Programı ve Orta Vadeli Programın kullanılması
• Bütçe teklifinin e-bütçe sistemi üzerinden hazırlanması
• İş tanımında 45 günlük çalışma süresi ve 17 Ekim yasal süresinin belirlenmiş olması</t>
  </si>
  <si>
    <t>• Yılı Bütçe Kanunu ile 5018 sayılı Kanunun 20'nci maddesine göre işlem yapılması
• Ödenek ekleme talebinin alınması ve dayanaklarının esas alınması
• İşlemin e-bütçe sistemi üzerinden yürütülmesi
• Talebin alınmasını izleyen beş iş günlük yasal sürenin iş tanımında belirlenmiş olması</t>
  </si>
  <si>
    <t>• Yılı Bütçe Kanunu ile 5018 sayılı Kanunun 21'inci maddesinin esas alınması
• Aktarma talebinin alınmasına dayalı işlem yürütülmesi
• Aktarmanın e-bütçe sistemi üzerinden yapılması
• Talebin alınmasını izleyen beş iş günlük yasal sürenin tanımlanmış olması</t>
  </si>
  <si>
    <t>• 5018 sayılı Kanunun 16, 17, 18 ve 60'ıncı maddeleri ile Strateji Geliştirme Birimlerinin Çalışma Usul ve Esasları Hakkında Yönetmeliğin uygulanması
• Bütçe Hazırlama Rehberi, Cumhurbaşkanlığı Yıllık Programı, Orta Vadeli Program ve Yatırım Programı Hazırlama Rehberinin esas alınması
• Tekliflerin e-bütçe sistemi üzerinden hazırlanması
• İş tanımında 45 günlük çalışma süresi ve 17 Ekim yasal süresinin belirlenmiş olması</t>
  </si>
  <si>
    <t>• 2547 sayılı Kanunun 39'uncu maddesi ile 6245 sayılı Harcırah Kanununun esas alınması
• Göreve başlamadan 15 gün önce bütçeleştirme ve takip işleminin yapılmasının öngörülmesi
• Takip ve hesaplamalarda Microsoft Office kullanılması
• İşi yapan, vekil ve kontrol eden personele ilişkin alanların iş tanımında belirlenmiş olması</t>
  </si>
  <si>
    <t>• 5018 sayılı Kanunun 31'inci maddesine göre işlem yapılması
• Ödenek dağıtımının e-bütçe sistemi üzerinden gerçekleştirilmesi
• Dağıtım için bir haftalık çalışma süresinin belirlenmiş olması
• İşlemin 7 Ocak'a kadar tamamlanmasına ilişkin yasal takvimin tanımlanması</t>
  </si>
  <si>
    <t>• 5018 sayılı Kanunun 20 ve 60'ıncı maddeleri ile Strateji Geliştirme Birimlerinin Çalışma Usul ve Esasları Hakkında Yönetmeliğin uygulanması
• Ayrıntılı Harcama ve Finansman Programına ilişkin 4 no'lu Tebliğin esas alınması
• Programın e-bütçe sistemi üzerinden hazırlanması
• İş tanımında iki günlük çalışma süresi ve 16 Ocak yasal süresinin belirlenmiş olması</t>
  </si>
  <si>
    <t>• 3843 sayılı Yükseköğretim Kurumlarında İkili Öğretim Yapılması Hakkında Kanunun esas alınması
• Harçların SGDB hesabına yatırılmasını izleyen 15 günlük sürenin belirlenmiş olması
• Limit hesaplama ve takibinde Microsoft Office kullanılması
• İşi yapan, vekil ve kontrol eden personele ilişkin alanların iş tanımında tanımlanmış olması</t>
  </si>
  <si>
    <t>BİRİM ADI: Strateji Geliştirme Daire Başkanlığı</t>
  </si>
  <si>
    <t>Vezne, Kasa ve Nakit Tahsilat İşlemleri</t>
  </si>
  <si>
    <t>Tahsilatın eksik/fazla yapılması</t>
  </si>
  <si>
    <t>Para sayımı veya tutar girişi hatası</t>
  </si>
  <si>
    <t>Kasa farkı, düzeltme kaydı ve hak sahibi mağduriyeti</t>
  </si>
  <si>
    <t>Alındı belgesinin eksik/hatalı düzenlenmesi</t>
  </si>
  <si>
    <t>Sıra numarası veya nüsha kontrolünün yapılmaması</t>
  </si>
  <si>
    <t>Denetim bulgusu ve tahsilat kanıtı zayıflığı</t>
  </si>
  <si>
    <t>Kasa limitinin aşılmasına rağmen bankaya teslim edilmemesi</t>
  </si>
  <si>
    <t>Gün sonu limit kontrolünün ihmal edilmesi</t>
  </si>
  <si>
    <t>Fiziki güvenlik ve kamu kaynağı riski</t>
  </si>
  <si>
    <t>Kasa defteri ile mizan arasında uyumsuzluk oluşması</t>
  </si>
  <si>
    <t>Yevmiyeleştirme veya hesap kodu hatası</t>
  </si>
  <si>
    <t>Mali raporlama güvenilirliğinin zedelenmesi</t>
  </si>
  <si>
    <t>Teminat mektubu aslının veya değerli evrakın kaybolması</t>
  </si>
  <si>
    <t>Fiziki muhafaza ve devir teslim kontrol zafiyeti</t>
  </si>
  <si>
    <t>Kamu zararı, hukuki sorumluluk ve itibar kaybı</t>
  </si>
  <si>
    <t>Banka ve Tek Hazine Kurumlar Hesabı İşlemleri</t>
  </si>
  <si>
    <t>102 hesaplarında gün sonu bakiye kalması</t>
  </si>
  <si>
    <t>THKH süpürme ve mutabakat kontrolünün yapılmaması</t>
  </si>
  <si>
    <t>Nakit yönetimi ve muhasebe uyumsuzluğu</t>
  </si>
  <si>
    <t>135 hesapları ile THBS/portal tutarlarının uyuşmaması</t>
  </si>
  <si>
    <t>Hatalı kayıt veya eksik süpürme</t>
  </si>
  <si>
    <t>Nakit talep hatası ve raporlama sorunu</t>
  </si>
  <si>
    <t>Günlük nakit talebinin süresinde bildirilmemesi</t>
  </si>
  <si>
    <t>Takvim/iş akışı eksikliği</t>
  </si>
  <si>
    <t>Ödeme gecikmesi ve hizmet aksaması</t>
  </si>
  <si>
    <t>Banka talimatında hatalı IBAN/tutar kullanılması</t>
  </si>
  <si>
    <t>Talimat ve ödeme kaydı eşleştirme zafiyeti</t>
  </si>
  <si>
    <t>Hatalı ödeme ve iade süreci</t>
  </si>
  <si>
    <t>Ekstre ile muhasebe kaydının zamanında eşleştirilmemesi</t>
  </si>
  <si>
    <t>Günlük ekstre takibinin aksaması</t>
  </si>
  <si>
    <t>Farkların geç tespiti ve kapanış gecikmesi</t>
  </si>
  <si>
    <t>Döviz Hesapları ve Yurtdışı Ödemeleri</t>
  </si>
  <si>
    <t>Döviz hesabının yanlış hesap kodunda izlenmesi</t>
  </si>
  <si>
    <t>Proje/ödeme türü ayrımının hatalı yapılması</t>
  </si>
  <si>
    <t>Mali tablo ve proje raporlama hatası</t>
  </si>
  <si>
    <t xml:space="preserve"> Kur değerlemesinin ay sonunda yapılmaması</t>
  </si>
  <si>
    <t>Dönem sonu kontrol takvimi eksikliği</t>
  </si>
  <si>
    <t>Kur farkı gelir/giderinin hatalı raporlanması</t>
  </si>
  <si>
    <t>Yurt dışı transfer formunda hatalı banka bilgisi kullanılması</t>
  </si>
  <si>
    <t>SWIFT/IBAN/hak sahibi kontrol eksikliği</t>
  </si>
  <si>
    <t>Ödeme iadesi, masraf ve gecikme</t>
  </si>
  <si>
    <t>Proje dosyasında para biriminin yanlış tanımlanması</t>
  </si>
  <si>
    <t>Proje bütçe bilgisi ve koordinatörlük yazısının yanlış okunması</t>
  </si>
  <si>
    <t>Bakiye ve kur farkı hatası</t>
  </si>
  <si>
    <t>Döviz hesabı mutabakatının yapılmaması</t>
  </si>
  <si>
    <t>Banka ekstresi ve BKMYBS raporlarının karşılaştırılmaması</t>
  </si>
  <si>
    <t>Raporlama ve denetim bulgusu riski</t>
  </si>
  <si>
    <t>Beyanname, Vergi ve SGK Kesinti İşlemleri</t>
  </si>
  <si>
    <t>Beyannamenin süresinde verilmemesi</t>
  </si>
  <si>
    <t>Takvim takibi ve yedek personel eksikliği</t>
  </si>
  <si>
    <t>Ceza, faiz, gecikme ve itibar kaybı</t>
  </si>
  <si>
    <t>360/361/362 kesintilerinin eksik beyan edilmesi</t>
  </si>
  <si>
    <t>Emanet bakiyesi ile beyanname verilerinin karşılaştırılmaması</t>
  </si>
  <si>
    <t>Kamu yükümlülüğünün eksik yerine getirilmesi</t>
  </si>
  <si>
    <t>Yanlış tür kodu veya matrahla beyan verilmesi</t>
  </si>
  <si>
    <t>Kesinti türü ve hesap kodu eşleştirme hatası</t>
  </si>
  <si>
    <t>Düzeltme beyannamesi ve ceza riski</t>
  </si>
  <si>
    <t>Tahakkuk ödeme talebinin oluşturulmaması</t>
  </si>
  <si>
    <t>Beyan sonrası ödeme süreci takibinin eksik olması</t>
  </si>
  <si>
    <t>Gecikme zammı/faiz ve emanet bakiyesi</t>
  </si>
  <si>
    <t>Beyanname dosyalarının arşivlenmemesi</t>
  </si>
  <si>
    <t>Dijital/fiziki kanıt düzeninin zayıf olması</t>
  </si>
  <si>
    <t>Denetimde kanıt sunulamaması</t>
  </si>
  <si>
    <t>Emanet Hesaplar ve Mahsup/İade İşlemleri</t>
  </si>
  <si>
    <t>İlgili birim yazısının gecikmesi</t>
  </si>
  <si>
    <t>Emanette yaşlanma ve yanlış sınıflandırma</t>
  </si>
  <si>
    <t>Emanet iadesinin yetkisiz/eksik belgeyle yapılması</t>
  </si>
  <si>
    <t>Onaylı bordro/yazı/alındı kontrolünün yapılmaması</t>
  </si>
  <si>
    <t>Kamu zararı ve sorumluluk riski</t>
  </si>
  <si>
    <t>Zaman aşımına uğrayan emanetin zamanında gelir kaydedilmemesi</t>
  </si>
  <si>
    <t>Yaşlandırma raporu eksikliği</t>
  </si>
  <si>
    <t>Hesaplarda gereksiz bakiye ve raporlama sorunu</t>
  </si>
  <si>
    <t>Kapatılamayan gönderme emirlerinin takip edilmemesi</t>
  </si>
  <si>
    <t>İade/gönderme emri raporunun düzenli alınmaması</t>
  </si>
  <si>
    <t>Hak sahibi mağduriyeti ve bakiye birikimi</t>
  </si>
  <si>
    <t>Emanet hesap türünün yanlış seçilmesi</t>
  </si>
  <si>
    <t>Hesap kodu bilgisi veya işlem açıklaması hatası</t>
  </si>
  <si>
    <t>Yanlış ödeme/mahsup ve mizan hatası</t>
  </si>
  <si>
    <t>Nakdi Teminat İşlemleri</t>
  </si>
  <si>
    <t>Nakdi teminatın yanlış hesapta izlenmesi</t>
  </si>
  <si>
    <t>Geçici/kesin/ek kesin ve vade ayrımının hatalı yapılması</t>
  </si>
  <si>
    <t>İade ve raporlama hatası</t>
  </si>
  <si>
    <t>Teminat iadesinde vergi/SGK kontrolünün yapılmaması</t>
  </si>
  <si>
    <t>İade evrak kontrolünün eksikliği</t>
  </si>
  <si>
    <t>Kamu alacağının korunamaması</t>
  </si>
  <si>
    <t>Geçici teminatın süresinde iade edilmemesi</t>
  </si>
  <si>
    <t>İhale sonucu bilgisinin muhasebeye geç ulaşması</t>
  </si>
  <si>
    <t>Yüklenici/istekli mağduriyeti ve itibar kaybı</t>
  </si>
  <si>
    <t>Uzun vadeli teminatın kısa vadeli hesapta kalması</t>
  </si>
  <si>
    <t>Mali yıl aşımı kontrolünün yapılmaması</t>
  </si>
  <si>
    <t>Mali tablo sınıflandırma hatası</t>
  </si>
  <si>
    <t>İade talebinde IBAN/hak sahibi hatası</t>
  </si>
  <si>
    <t>Dilekçe ve sistem bilgisi eşleştirme eksikliği</t>
  </si>
  <si>
    <t>Hatalı ödeme riski</t>
  </si>
  <si>
    <t>Teminat Mektupları ve Menkul Değerler</t>
  </si>
  <si>
    <t>Teminat mektubunun teyitsiz kabul edilmesi</t>
  </si>
  <si>
    <t>Banka teyit sürecinin atlanması</t>
  </si>
  <si>
    <t>Geçersiz teminat kabulü ve kamu zararı</t>
  </si>
  <si>
    <t>Teminat mektubu vadesinin takip edilmemesi</t>
  </si>
  <si>
    <t>Vade izleme listesi eksikliği</t>
  </si>
  <si>
    <t>Teminatın hükümsüz kalması</t>
  </si>
  <si>
    <t>910/911 kayıtları ile fiziki teminatların uyuşmaması</t>
  </si>
  <si>
    <t>Sayım ve mizan kontrolünün yapılmaması</t>
  </si>
  <si>
    <t>Raporlama ve fiziki güvenlik riski</t>
  </si>
  <si>
    <t>Teminat mektubunun eksik evrakla iade edilmesi</t>
  </si>
  <si>
    <t>SGK/vergi/üst yazı/alındı kontrolünün eksikliği</t>
  </si>
  <si>
    <t>Kamu alacağı korunamaması</t>
  </si>
  <si>
    <t>Asıl teminat mektubu ile fotokopi/teyit belgelerinin karışması</t>
  </si>
  <si>
    <t>Dosya ve kasa belge ayrımının yapılmaması</t>
  </si>
  <si>
    <t>Belge kaybı ve denetim bulgusu</t>
  </si>
  <si>
    <t>Kira Tahsilatları ve Dönemsellik İşlemleri</t>
  </si>
  <si>
    <t>Kira tahsilatının vadesinde takip edilmemesi</t>
  </si>
  <si>
    <t>Kira takip tablosunun güncellenmemesi</t>
  </si>
  <si>
    <t>Gelir kaybı ve faiz tahsil edilememesi</t>
  </si>
  <si>
    <t>KDV/damga vergisi/karar pulu hesabının hatalı yapılması</t>
  </si>
  <si>
    <t>Oran ve matrah kontrolünün yapılmaması</t>
  </si>
  <si>
    <t>Eksik tahsilat veya yanlış muhasebe kaydı</t>
  </si>
  <si>
    <t>Peşin tahsil edilen kira gelirinin 380/480 hesaplara doğru alınmaması</t>
  </si>
  <si>
    <t>Dönemsellik kontrolünün yapılmaması</t>
  </si>
  <si>
    <t>Gelirlerin yanlış dönemde raporlanması</t>
  </si>
  <si>
    <t>380/480 mahsuplarının döneminde yapılmaması</t>
  </si>
  <si>
    <t>Ay sonu kontrol takvimi eksikliği</t>
  </si>
  <si>
    <t>Gelir hesabında dönemsel hata</t>
  </si>
  <si>
    <t>Ödenmeyen kira için hukuk müşavirliğine geç bildirim yapılması</t>
  </si>
  <si>
    <t>Vade-faiz-yazışma akışının net olmaması</t>
  </si>
  <si>
    <t>Tahsilat gecikmesi ve alacak riskinin artması</t>
  </si>
  <si>
    <t>İcra, Gelirden Alacaklar ve Takipli Alacaklar</t>
  </si>
  <si>
    <t>Vadesi geçmiş alacağın 120 hesaba alınmaması</t>
  </si>
  <si>
    <t>Harcama birimi bildirim veya takip eksikliği</t>
  </si>
  <si>
    <t>Alacak izlenebilirliğinin kaybı</t>
  </si>
  <si>
    <t>Yasal takip başladığı halde 121 hesaba aktarılmaması</t>
  </si>
  <si>
    <t>Hukuk müşavirliği yazısının işlenmemesi</t>
  </si>
  <si>
    <t>Takipli alacakların yanlış raporlanması</t>
  </si>
  <si>
    <t>Faizin hatalı hesaplanması</t>
  </si>
  <si>
    <t>Faiz oranı/tarih hesabının yanlış yapılması</t>
  </si>
  <si>
    <t>Eksik/fazla tahsilat</t>
  </si>
  <si>
    <t>İcra aşamasında borçludan doğrudan tahsilat yapılması</t>
  </si>
  <si>
    <t>Yasal takip sürecinin personele aktarılmaması</t>
  </si>
  <si>
    <t>Usul hatası ve icra dosyası uyumsuzluğu</t>
  </si>
  <si>
    <t>Proje Hesapları ve Özel Hesap İşlemleri</t>
  </si>
  <si>
    <t>Proje hesabının yanlış türde açılması</t>
  </si>
  <si>
    <t>Koordinatörlük yazısı ve proje türü kontrolünün yapılmaması</t>
  </si>
  <si>
    <t>Tahsilat/ödeme ve raporlama hatası</t>
  </si>
  <si>
    <t>Proje dosyası açılmadan ödeme/tahsilat yapılması</t>
  </si>
  <si>
    <t>BKMYBS proje dosyası tanımının gecikmesi</t>
  </si>
  <si>
    <t>Bütçe/bakiye ve nazım hesap izleme hatası</t>
  </si>
  <si>
    <t>Nazım hesapların yanlış seçilmesi</t>
  </si>
  <si>
    <t>Proje türü ve okul/kurum ayrımının hatalı yapılması</t>
  </si>
  <si>
    <t>Taahhüt ve proje bütçesi raporlama hatası</t>
  </si>
  <si>
    <t>Vekalet Ücreti İşlemleri</t>
  </si>
  <si>
    <t>Hukuk müşavirliği yazısının gecikmesi veya takip edilmemesi</t>
  </si>
  <si>
    <t>Dağıtım gecikmesi ve emanet birikimi</t>
  </si>
  <si>
    <t>Dekont/dosya numarası ve hukuk yazısı uyumsuzluğu</t>
  </si>
  <si>
    <t>Yanlış dağıtım ve düzeltme kaydı</t>
  </si>
  <si>
    <t>Yüzdeli dağıtımın hatalı yapılması</t>
  </si>
  <si>
    <t>%55/%40/%5 oran kontrolünün yapılmaması</t>
  </si>
  <si>
    <t>Avukatlara eksik/fazla ödeme ve gelir kaydı hatası</t>
  </si>
  <si>
    <t>Fazla mesai, sosyal yardım, arazi tazminatı ve jüri ücret ödeme işlemleri</t>
  </si>
  <si>
    <t>• Eksik, fazla veya mükerrer ödeme yapılması
• Hak sahiplerinin mağdur olması ve ödemenin gecikmesi
• Yersiz ödemenin geri alınması ve kamu zararı riski
• İtiraz, düzeltme işlemi ve mali/idari sorumluluk</t>
  </si>
  <si>
    <t>Maaş ödeme işlemleri</t>
  </si>
  <si>
    <t>İşçi maaş ödeme işlemleri</t>
  </si>
  <si>
    <t>Emanete alınan kesintilerin ödeme işlemleri</t>
  </si>
  <si>
    <t>Kefalet Sandığı giriş veya ayrılma işlemleri</t>
  </si>
  <si>
    <t>İcra-nafaka dosya açma işlemi</t>
  </si>
  <si>
    <t>Ek ders ödeme işlemleri</t>
  </si>
  <si>
    <t>Üç aylık kefalet bordrolarının gönderilmesi</t>
  </si>
  <si>
    <t>• KBS kayıtları ile bordro verilerinin uyumsuz olması
• Dönem kapsamı veya kefalete tabi personel listesinin yanlış belirlenmesi
• Kesinti ve toplamların hatalı konsolide edilmesi
• Ay sonu bildirim takviminin izlenmemesi</t>
  </si>
  <si>
    <t>Kefalet reddiyat varakası işlemleri</t>
  </si>
  <si>
    <t>Kurum içi ve kurum dışı yazışmaların yapılması ve süreç analizi</t>
  </si>
  <si>
    <t>SGK prim iade işlemleri</t>
  </si>
  <si>
    <t>Kişi borcu alacak dosyası açma-kapatma işlemleri</t>
  </si>
  <si>
    <t>Staj ödeme işlemleri</t>
  </si>
  <si>
    <t>• Öğrenciye eksik, fazla veya geç ödeme yapılması
• SGK kaydı ve prim hesaplarında hata oluşması
• Yanlış hesaba ödeme, geri tahsilat ve düzeltme işlemi
• Öğrenci mağduriyeti, kamu zararı ve mali sorumluluk</t>
  </si>
  <si>
    <r>
      <t>DOĞAL RİSK PUANI</t>
    </r>
    <r>
      <rPr>
        <b/>
        <sz val="12"/>
        <color rgb="FFFF0000"/>
        <rFont val="Times New Roman"/>
        <family val="1"/>
        <charset val="162"/>
      </rPr>
      <t>*</t>
    </r>
    <r>
      <rPr>
        <b/>
        <sz val="12"/>
        <rFont val="Times New Roman"/>
        <family val="1"/>
        <charset val="162"/>
      </rPr>
      <t xml:space="preserve"> (Etki*Olasılık)</t>
    </r>
  </si>
  <si>
    <r>
      <t>DOĞAL RİSK ÖNEM DERECESİ</t>
    </r>
    <r>
      <rPr>
        <b/>
        <sz val="12"/>
        <color rgb="FFFF0000"/>
        <rFont val="Times New Roman"/>
        <family val="1"/>
        <charset val="162"/>
      </rPr>
      <t>*</t>
    </r>
  </si>
  <si>
    <r>
      <t>YETERLİLİK KATSAYISI</t>
    </r>
    <r>
      <rPr>
        <b/>
        <sz val="12"/>
        <color rgb="FFFF0000"/>
        <rFont val="Times New Roman"/>
        <family val="1"/>
        <charset val="162"/>
      </rPr>
      <t>*</t>
    </r>
  </si>
  <si>
    <r>
      <t>ARTIK RİSK SEVİYESİ (Doğal risk puanı*mevcut risk puanı)</t>
    </r>
    <r>
      <rPr>
        <b/>
        <sz val="12"/>
        <color rgb="FFFF0000"/>
        <rFont val="Times New Roman"/>
        <family val="1"/>
        <charset val="162"/>
      </rPr>
      <t>*</t>
    </r>
  </si>
  <si>
    <r>
      <t>ARTIK RİSK ÖNEM DERECESİ</t>
    </r>
    <r>
      <rPr>
        <b/>
        <sz val="12"/>
        <color rgb="FFFF0000"/>
        <rFont val="Times New Roman"/>
        <family val="1"/>
        <charset val="162"/>
      </rPr>
      <t>*</t>
    </r>
  </si>
  <si>
    <r>
      <t>KALINTI RİSK PUANI</t>
    </r>
    <r>
      <rPr>
        <b/>
        <sz val="12"/>
        <color rgb="FFFF0000"/>
        <rFont val="Times New Roman"/>
        <family val="1"/>
        <charset val="162"/>
      </rPr>
      <t>*</t>
    </r>
  </si>
  <si>
    <r>
      <t>KALINTI RİSK ÖNEM DERECESİ</t>
    </r>
    <r>
      <rPr>
        <b/>
        <sz val="12"/>
        <color rgb="FFFF0000"/>
        <rFont val="Times New Roman"/>
        <family val="1"/>
        <charset val="162"/>
      </rPr>
      <t>*</t>
    </r>
  </si>
  <si>
    <r>
      <t xml:space="preserve">Riskin gerçekleşme ihtimali, belirlenen </t>
    </r>
    <r>
      <rPr>
        <b/>
        <sz val="12"/>
        <rFont val="Times New Roman"/>
        <family val="1"/>
        <charset val="162"/>
      </rPr>
      <t>1–5 ölçeğine göre</t>
    </r>
    <r>
      <rPr>
        <sz val="12"/>
        <rFont val="Times New Roman"/>
        <family val="1"/>
        <charset val="162"/>
      </rPr>
      <t xml:space="preserve"> puanlanır.</t>
    </r>
  </si>
  <si>
    <r>
      <t xml:space="preserve">Riskin gerçekleşmesi hâlinde oluşturacağı etki, belirlenen </t>
    </r>
    <r>
      <rPr>
        <b/>
        <sz val="12"/>
        <rFont val="Times New Roman"/>
        <family val="1"/>
        <charset val="162"/>
      </rPr>
      <t>1–5 ölçeğine göre</t>
    </r>
    <r>
      <rPr>
        <sz val="12"/>
        <rFont val="Times New Roman"/>
        <family val="1"/>
        <charset val="162"/>
      </rPr>
      <t xml:space="preserve"> puanlanır.</t>
    </r>
  </si>
  <si>
    <r>
      <t xml:space="preserve">Doğal risk puanına göre </t>
    </r>
    <r>
      <rPr>
        <b/>
        <sz val="12"/>
        <rFont val="Times New Roman"/>
        <family val="1"/>
        <charset val="162"/>
      </rPr>
      <t>Çok Düşük, Düşük, Orta, Yüksek veya Çok Yüksek</t>
    </r>
    <r>
      <rPr>
        <sz val="12"/>
        <rFont val="Times New Roman"/>
        <family val="1"/>
        <charset val="162"/>
      </rPr>
      <t xml:space="preserve"> olarak belirlenir. Bu alan Excel'de otomatik hesaplanmaktadır.</t>
    </r>
  </si>
  <si>
    <r>
      <t xml:space="preserve">Mevcut kontrollerin riskin yönetilmesindeki yeterliliği değerlendirilerek </t>
    </r>
    <r>
      <rPr>
        <b/>
        <sz val="12"/>
        <rFont val="Times New Roman"/>
        <family val="1"/>
        <charset val="162"/>
      </rPr>
      <t>“Yeterli", “Kısmen Yeterli”, “Zayıf” veya “Yeterli Değil”</t>
    </r>
    <r>
      <rPr>
        <sz val="12"/>
        <rFont val="Times New Roman"/>
        <family val="1"/>
        <charset val="162"/>
      </rPr>
      <t xml:space="preserve"> seçeneklerinden biri belirlenir.</t>
    </r>
  </si>
  <si>
    <r>
      <t xml:space="preserve">Mevcut risk kontrollerinin riskin etki ve/veya olasılığını azaltmadaki yeterlilik düzeyini gösteren ve artık risk puanının hesaplanmasında kullanılan katsayıdır. Katsayı; </t>
    </r>
    <r>
      <rPr>
        <b/>
        <sz val="12"/>
        <rFont val="Times New Roman"/>
        <family val="1"/>
        <charset val="162"/>
      </rPr>
      <t>mevcut kontrollerin yeterli olması hâlinde 0,1, kısmen yeterli olması hâlinde 0,4, zayıf olması hâlinde 0,8 ve yeterli olmaması hâlinde 1</t>
    </r>
    <r>
      <rPr>
        <sz val="12"/>
        <rFont val="Times New Roman"/>
        <family val="1"/>
        <charset val="162"/>
      </rPr>
      <t xml:space="preserve"> olarak uygulanır. Bu alan Excel'de otomatik hesaplanmaktadır.</t>
    </r>
  </si>
  <si>
    <r>
      <t xml:space="preserve">Artık risk seviyesine göre </t>
    </r>
    <r>
      <rPr>
        <b/>
        <sz val="12"/>
        <rFont val="Times New Roman"/>
        <family val="1"/>
        <charset val="162"/>
      </rPr>
      <t>Çok Düşük, Düşük, Orta, Yüksek veya Çok Yüksek</t>
    </r>
    <r>
      <rPr>
        <sz val="12"/>
        <rFont val="Times New Roman"/>
        <family val="1"/>
        <charset val="162"/>
      </rPr>
      <t xml:space="preserve"> olarak belirlenir. Bu alan Excel'de otomatik hesaplanmaktadır.</t>
    </r>
  </si>
  <si>
    <r>
      <t xml:space="preserve">İlave kontrollerin uygulanmasından sonra riskin </t>
    </r>
    <r>
      <rPr>
        <b/>
        <sz val="12"/>
        <rFont val="Times New Roman"/>
        <family val="1"/>
        <charset val="162"/>
      </rPr>
      <t>gerçekleşme olasılığı 1–5 ölçeğine göre</t>
    </r>
    <r>
      <rPr>
        <sz val="12"/>
        <rFont val="Times New Roman"/>
        <family val="1"/>
        <charset val="162"/>
      </rPr>
      <t xml:space="preserve"> yeniden değerlendirilir.</t>
    </r>
  </si>
  <si>
    <r>
      <t xml:space="preserve">İlave kontrollerin uygulanmasından sonra riskin gerçekleşmesi hâlinde oluşabilecek etki </t>
    </r>
    <r>
      <rPr>
        <b/>
        <sz val="12"/>
        <rFont val="Times New Roman"/>
        <family val="1"/>
        <charset val="162"/>
      </rPr>
      <t xml:space="preserve">1–5 ölçeğine göre </t>
    </r>
    <r>
      <rPr>
        <sz val="12"/>
        <rFont val="Times New Roman"/>
        <family val="1"/>
        <charset val="162"/>
      </rPr>
      <t>yeniden değerlendirilir.</t>
    </r>
  </si>
  <si>
    <r>
      <t xml:space="preserve">Kalıntı risk puanına göre </t>
    </r>
    <r>
      <rPr>
        <b/>
        <sz val="12"/>
        <rFont val="Times New Roman"/>
        <family val="1"/>
        <charset val="162"/>
      </rPr>
      <t>Çok Düşük, Düşük, Orta, Yüksek veya Çok Yüksek</t>
    </r>
    <r>
      <rPr>
        <sz val="12"/>
        <rFont val="Times New Roman"/>
        <family val="1"/>
        <charset val="162"/>
      </rPr>
      <t xml:space="preserve"> olarak belirlenir.</t>
    </r>
  </si>
  <si>
    <t>Fazla mesai, sosyal yardım, arazi tazminatı ve jüri ücretinin hak sahibi, dönem, oran, tutar ya da bütçe tertibi yönünden hatalı hesaplanması</t>
  </si>
  <si>
    <t>Akademik ve idari personel maaşlarının personel, kadro/unvan, derece-kademe, ödeme unsuru, kesinti, dönem veya banka bilgisi yönünden hatalı hesaplanması ya da aybaşından önce tamamlanmaması</t>
  </si>
  <si>
    <t>• Çok sayıda personele eksik, fazla veya geç maaş ödenmesi
• SGK, vergi ve diğer kesintilerin hatalı beyanı veya aktarımı
• Kamu zararı, geri tahsil ve faiz/gecikme riski
• Personel mağduriyeti, itirazlar</t>
  </si>
  <si>
    <t xml:space="preserve">İşçi maaşlarının çalışma süresi, ücret, sosyal hak, kesinti, toplu iş sözleşmesi veya SGK bilgileri bakımından hatalı hesaplanması </t>
  </si>
  <si>
    <t>• İşçilere eksik, fazla veya geç ödeme yapılması
• SGK prim ve işçilik maliyetlerinin hatalı hesaplanması
• Toplu iş sözleşmesine aykırılık, uyuşmazlık ve itiraz
• Kamu zararı, geri tahsil</t>
  </si>
  <si>
    <t>• İŞKUR mevzuatı, 657 ve 5510 sayılı kanunlar ile ilgili döneme ait toplu iş sözleşmesinin esas alınması</t>
  </si>
  <si>
    <t>• Kesintilerin yanlış yere veya eksik/fazla aktarılması
• SGK ve diğer kurumlara gecikme cezası/faiz doğması
• Personel haklarının ve borç kayıtlarının hatalı görünmesi
• Düzeltme işlemi, kamu zararı</t>
  </si>
  <si>
    <t>• Göreve başlama, ayrılma veya görev değişikliği bilgilerinin geç iletilmesi</t>
  </si>
  <si>
    <t>• Kefalet aidatının eksik, fazla veya hatalı kesilmesi
• Personelin Kefalet Sandığı kayıtlarıyla kurum kayıtlarının uyumsuzluğu
• İade veya ek tahsilat ihtiyacı ve personel mağduriyeti</t>
  </si>
  <si>
    <t>• 2489 sayılı Kefalet Kanunu ve ilgili mevzuatın esas alınması
• İşlemlerin KBS üzerinden yürütülmesi</t>
  </si>
  <si>
    <t>Ek ders ücretinin ders yükü, görevlendirme, fiilen yapılan ders/sınav, unvan, öğretim türü, hafta, oran veya yasal üst sınırlar yönünden hatalı hesaplanması</t>
  </si>
  <si>
    <t>• Öğretim elemanlarına eksik, fazla veya mükerrer ek ders ödenmesi
• Çok sayıda hak sahibini etkileyen toplu ödeme hatası
• Kamu zararı, geri tahsil ve SGK/vergi düzeltmesi
• İtirazlar, ödeme gecikmesi</t>
  </si>
  <si>
    <t>• Kefalet Sandığı kayıtlarının hatalı veya eksik oluşması
• Kurum ile Sandık hesapları arasında mutabakat farkı</t>
  </si>
  <si>
    <t>• 2489 sayılı Kefalet Kanunu, ilgili mevzuat ve Resmî Yazışmalarda Uygulanacak Usul ve Esaslar Hakkında Yönetmeliğin esas alınması
• Bordronun EBYS üzerinden gönderilmesi
• İlgili dönemin ay sonuna kadar gönderim işleminin tamamlanması</t>
  </si>
  <si>
    <t>Kefalet reddiyat varakasının hak sahibi, ayrılış tarihi, kesinti toplamı, iade tutarı veya banka bilgisi yönünden hatalı düzenlenmesi</t>
  </si>
  <si>
    <t>• Giriş-ayrılış kayıtları ile kefalet kesintilerinin uyumsuz olması
• Hak sahibinin kimlik ve banka bilgilerinin eksik/hatalı olması
• İade hesabında dönem veya tutar hatası yapılması</t>
  </si>
  <si>
    <t xml:space="preserve">
• Hak sahibinin alacağının gecikmesi
• Kefalet ve muhasebe kayıtları arasında fark oluşması
• Geri tahsilat, düzeltme</t>
  </si>
  <si>
    <t>• 2489 sayılı Kefalet Kanunu, Resmî Yazışmalar Yönetmeliği ve Merkezi Yönetim Harcama Belgeleri Yönetmeliğinin uygulanması
• İşlemlerin EBYS ve KBS üzerinden yürütülmesi</t>
  </si>
  <si>
    <t>SGK prim iadesinin hak sahibi, prim dönemi, iade gerekçesi veya tutar bakımından hatalı hesaplanması</t>
  </si>
  <si>
    <t>• Fazla veya yersiz ödeme ile prim kayıtlarının doğru eşleştirilmemesi
• SGK hizmet ve tahakkuk verilerinin bordro kayıtlarıyla uyumsuz olması
• İade tutarının yanlış hesaplanması
• Dayanak evrak ve onayların eksik olması</t>
  </si>
  <si>
    <t>Maaş ve ek ders süreçlerine ilişkin kurum içi/dışı yazışmaların eksik, hatalı veya süresinde yapılmaması</t>
  </si>
  <si>
    <t xml:space="preserve">• Muhatap veya süre bilgisinin yanlış belirlenmesi
</t>
  </si>
  <si>
    <t>• İşlemlerin gecikmesi veya yanlış yönlendirilmesi</t>
  </si>
  <si>
    <t>• Resmî Yazışmalarda Uygulanacak Usul ve Esaslar Hakkında Yönetmeliğin uygulanması
• Yazışmaların EBYS üzerinden yürütülmesi</t>
  </si>
  <si>
    <t xml:space="preserve">
• SGK ve kurum muhasebe kayıtları arasında uyumsuzluk
• Hatalı mahsup, kişi borcu veya yeniden prim borcu oluşması</t>
  </si>
  <si>
    <t>• Fazla/yersiz ödemenin tespit tarihi ve tutarının hatalı düzenlenmesi
• Borçluya ait ödeme ve tahsilat kayıtlarının eksik eşleştirilmesi
• Faiz, mahsup ve kapatma şartlarının yanlış uygulanması</t>
  </si>
  <si>
    <t>• Kamu alacağının eksik veya geç tahsil edilmesi
• Faiz ve zamanaşımı kaybı ile kamu zararı</t>
  </si>
  <si>
    <t>• Personelden fazla veya eksik kesinti yapılması ya da kesintinin hiç başlatılmaması 
• Alacaklıya eksik veya geç aktarım yapılması ve hukuki takip/uyuşmazlık doğması</t>
  </si>
  <si>
    <t>Bütçe hazırlama sürecinin harcama birimlerinden sağlanan bilgi ve belgelere bağımlı olması, tekliflerin zamanında, tam ve doğru iletilmesinde yaşanabilecek aksaklıklar ile e-Bütçe sisteminden kaynaklanabilecek teknik sorunların birimin doğrudan kontrolü dışında bulunması nedeniyle risk, mevcut kontrollere rağmen orta düzeyde devam etmektedir.</t>
  </si>
  <si>
    <t>Ödenek aktarma işlemlerinin harcama birimlerince iletilen talep ve gerekçelerin doğruluğuna bağlı olması, tertip, tutar ve yetki sınırlarına ilişkin kontrollerin personel değerlendirmesi ve veri girişi gerektirmesi ile e-Bütçe sisteminde yaşanabilecek teknik aksaklıklar nedeniyle hata veya gecikme olasılığı tamamen ortadan kaldırılamamakta; risk mevcut kontrollere rağmen orta düzeyde devam etmektedir.</t>
  </si>
  <si>
    <t>• Ödeme takvimi, bütçe ödeneği ve önceki dönem nakit gerçekleşmelerinin birlikte değerlendirilmemesi
• Nakit ihtiyacının sistemde yanlış dönem veya tutarla girilmesi
• Aylık bildirim süresinin yeterince izlenmemesi</t>
  </si>
  <si>
    <t>• Kamu Kurum ve Kuruluşlarının Nakit Taleplerinin Hazırlanması ve Hazine Müsteşarlığına Bildirilmesine İlişkin Yönetmeliğin esas alınması
• 4749 sayılı Kanunun 16'ncı maddesine göre işlem yapılması
• Nakit talebinin Hazine ntas sistemi üzerinden bildirilmesi</t>
  </si>
  <si>
    <t>Aylık nakit ihtiyacının ödeme tutarı ve zamanlamasında öngörülemeyen değişiklikler yaşanabilmesi, nakit ihtiyacının tahmine dayalı olarak belirlenmesi ve ntas sisteminde kullanıcı veya teknik kaynaklı aksaklıkların ortaya çıkabilmesi nedeniyle risk mevcut kontrollere rağmen tamamen ortadan kaldırılamamakta ve orta düzeyde devam etmektedir.</t>
  </si>
  <si>
    <t>Yatırım programı tekliflerinin yatırımcı birimlerce sunulan proje bilgilerinin tamlığı ve güncelliğine bağlı olması, proje maliyetleri ile yıllara sari finansman ihtiyacının tahmin içermesi, yatırım öncelikleri ve bütçe tavanlarında değişiklik yaşanabilmesi ve verilerin e-Bütçe sistemine kullanıcı tarafından girilmesi nedeniyle hata veya gecikme olasılığı tamamen ortadan kaldırılamamakta; risk mevcut kontrollere rağmen orta düzeyde devam etmektedir</t>
  </si>
  <si>
    <t>Ödenek dağıtımının birimlerden alınan ihtiyaç bilgileri ve önceki yıl gerçekleşmelerine dayanması, yıl içindeki ihtiyaçların başlangıçta tam olarak öngörülememesi, dağıtım kararlarının kurumsal önceliklere ilişkin değerlendirme gerektirmesi, işlemlerin kısa bir takvimde yoğunlaşması ve e-Bütçe sisteminde kullanıcı kaynaklı hata oluşabilmesi nedeniyle risk mevcut kontrollere rağmen tamamen ortadan kaldırılamamakta ve orta düzeyde devam etmektedir.</t>
  </si>
  <si>
    <t>Ayrıntılı Finansman Programının birimlerce bildirilen harcama takvimlerinin doğruluğuna ve geleceğe yönelik gelir, gider ve nakit tahminlerine dayanması, yıl içindeki ihtiyaç ve gerçekleşmelerin başlangıçta tam olarak öngörülememesi, işlemlerin yıl başındaki yoğun ve sınırlı bir takvimde yürütülmesi ile e-Bütçe sisteminde kullanıcı veya teknik kaynaklı aksaklık yaşanabilmesi nedeniyle risk mevcut kontrollere rağmen tamamen ortadan kaldırılamamakta ve orta düzeyde devam etmektedir.</t>
  </si>
  <si>
    <t>Ön mali kontrolün harcama birimlerince gönderilen dosyaların tamlığı ve doğruluğuna bağlı olması, mali mevzuatın kapsamlı olması nedeniyle yorum ve uzmanlık gerektirmesi, incelemelerin belirli süreler içinde ve iş yoğunluğu altında yürütülmesi nedeniyle hata, farklı değerlendirme veya gecikme olasılığı tamamen ortadan kaldırılamamakta; risk mevcut kontrollere rağmen orta düzeyde devam etmektedir.</t>
  </si>
  <si>
    <t>Kontrol sürecinin harcama birimlerince düzenlenen ödeme emri ve eklerinin tamlığı ile doğruluğuna bağlı olması, ekonomik kodlar kapsamındaki gider türlerinin farklı mevzuat ve belge düzenine tabi bulunması ve tertip, hak sahibi, tutar ve kesinti kontrollerinin büyük ölçüde personel değerlendirmesi gerektirmesi nedeniyle hata veya eksikliklerin gözden kaçma olasılığı tamamen ortadan kaldırılamamakta; risk mevcut kontrollere rağmen orta düzeyde devam etmektedir.</t>
  </si>
  <si>
    <t>YÖK burs ödemelerinin YÖK ve ilgili birimlerce bildirilen hak sahipliği, kayıt, devam ve ilişik kesme bilgilerinin güncelliğine bağlı olması ve kimlik, banka ve ödeme bilgilerinin kullanıcı kontrolü gerektirmesi nedeniyle hatalı veya mükerrer ödeme olasılığı tamamen ortadan kaldırılamamakta; risk mevcut kontrollere rağmen orta düzeyde devam etmektedir.</t>
  </si>
  <si>
    <t>Danışmanlık ve eğitim faaliyetlerinin düzenli bir ihtiyaç analizi, yıllık eğitim planı, standartlaştırılmış yazılı rehberler ve eğitimlerin etkililiğini ölçen bir değerlendirme mekanizmasıyla yeterince desteklenmemesi; ayrıca mevzuat değişiklikleri ve iş yoğunluğu nedeniyle bilgilendirmelerin gecikebilmesi sebebiyle mevcut kontroller zayıf kalmakta ve risk orta düzeyde devam etmektedir.</t>
  </si>
  <si>
    <t>Mevzuat düzenlemelerinin sık ve bazı durumlarda kısa uygulama süreleriyle yürürlüğe girmesi, düzenlemelerin mevcut işlemlere etkisinin uzmanlık ve yorum gerektirmesi ve izleme sürecinin büyük ölçüde personel takibine dayanması nedeniyle değişikliklerin gözden kaçması veya uygulamaya geç yansıtılması olasılığı tamamen ortadan kaldırılamamakta; risk mevcut kontrollere rağmen orta düzeyde devam etmektedir.</t>
  </si>
  <si>
    <t>Kontrol faaliyetlerine ilişkin bilgilerin toplanmasına rağmen sonuçların ortak bir veri yapısında sınıflandırılmasını, belirli göstergelerle analiz edilmesini, düzenli dönemlerde raporlanmasını ve tespit edilen iyileştirme ihtiyaçlarının sonuçlanıncaya kadar izlenmesini sağlayan bütünleşik bir mekanizmanın yeterince oluşturulmaması nedeniyle tekrarlayan hata ve aksaklıkların gözden kaçma olasılığı devam etmekte; risk mevcut kontrollere rağmen orta düzeyde kalmaktadır.</t>
  </si>
  <si>
    <t>Banka talimatı kontrol edilmekle birlikte IBAN, hak sahibi ve tutar bilgilerinin ödeme kayıtlarıyla eşleştirilmesinin kullanıcı işlemine dayanması ve ödeme gerçekleştikten sonra düzeltme imkânının sınırlı olması nedeniyle hatalı ödeme riski tamamen ortadan kaldırılamamakta ve orta düzeyde devam etmektedir.</t>
  </si>
  <si>
    <t>Beyanname takvimi bulunmakla birlikte işlemlerin ilgili birim ve sistemlerden alınan bilgilerin zamanında ve doğru iletilmesine bağlı olması, yedek personel eksikliği nedeniyle sürecin belirli personele bağımlı yürütülmesi nedeniyle sürenin kaçırılması riski tamamen ortadan kaldırılamamakta ve orta düzeyde devam etmektedir.</t>
  </si>
  <si>
    <t>Emanet hesap bakiyeleri sorgulanmakla birlikte 360, 361 ve 362 hesaplarına ait tutarların beyanname, tahakkuk ve ödeme kayıtlarıyla ayrıntılı olarak eşleştirilmesinin kullanıcı kontrolüne dayanması, dönem sonu kayıt ve düzeltmelerinin beyanname verilerine zamanında yansımayabilmesi nedeniyle kesintilerin eksik veya hatalı beyan edilme riski tamamen ortadan kaldırılamamakta ve orta düzeyde devam etmektedir.</t>
  </si>
  <si>
    <t>e-Beyanname üzerinden kontrol yapılmakla birlikte farklı kesinti türlerinin ayrı tür kodu, hesap kodu ve matrah hesaplama kurallarına tabi olması, bu bilgilerin sisteme aktarılması ve eşleştirilmesinin kullanıcı işlemine dayanması ve sistem kontrollerinin her türlü içerik hatasını tespit edememesi nedeniyle yanlış tür kodu veya matrahla beyan verilmesi riski tamamen ortadan kaldırılamamakta ve orta düzeyde devam etmektedir.</t>
  </si>
  <si>
    <t>Teminat mektubunun vade bitiminden 60 gün önce ilgili birime uyarı yazısı gönderilmekle birlikte vade takibinin güncel ve merkezi bir izleme listesiyle desteklenmemesi, süre uzatımı, yenileme, iade veya değişiklik bilgilerinin zamanında bildirilmemesi ve gerekli işlemlerin ilgili birimin geri bildirimine bağlı olması nedeniyle teminatın süresinde yenilenememesi riski tamamen ortadan kaldırılamamakta ve orta düzeyde devam etmektedir.</t>
  </si>
  <si>
    <t>Muayene ve kabul komisyonu ile belge kontrolleri bulunmakla birlikte teslim edilen taşınırların tür ve teknik özelliklerinin farklılık göstermesi, teknik uygunluk değerlendirmesinin uzmanlık gerektirmesi, bazı ayıp veya eksikliklerin ilk incelemede tespit edilememesi ve yoğunluk nedeniyle fiziki kontrolün yeterli ayrıntıda yapılamaması ihtimali bulunduğundan risk tamamen ortadan kaldırılamamakta ve orta düzeyde devam etmektedir.</t>
  </si>
  <si>
    <t>Taşınır giriş işlemleri KBS üzerinden yürütülmekle birlikte kayıtların fatura ve muayene-kabul belgelerindeki bilgilerin doğruluğuna bağlı olması, taşınırların 150 ile 253, 254 ve 255 hesapları arasında sınıflandırılmasının değerlendirme gerektirmesi, aynı faturada farklı hesap gruplarının bulunabilmesi ve veri girişi ile kontrol işlemlerinin aynı personel üzerinde yoğunlaşması nedeniyle hata riski tamamen ortadan kaldırılamamakta ve orta düzeyde devam etmektedir.</t>
  </si>
  <si>
    <t>Zimmet fişi ve Dayanıklı Taşınırlar Listesi düzenlenmekle birlikte kullanıcı, görev yeri ve taşınırın bulunduğu yere ilişkin değişikliklerin zamanında bildirilmemesi, taşınırların birimler veya odalar arasında kayıt güncellenmeden yer değiştirebilmesi ve teslim, imza ve kayıt işlemlerinin kullanıcı ile ilgili birimin bildirimine bağlı olması nedeniyle zimmet bilgilerinin fiilî durumdan farklılaşması riski tamamen ortadan kaldırılamamakta ve orta düzeyde devam etmektedir.</t>
  </si>
  <si>
    <t>Bildirim süreleri ve gönderilecek belgeler belirlenmiş olmakla birlikte taşınır birimi ile muhasebe birimi arasındaki belge akışının manuel yürütülmesi, Taşınır İşlem Fişleri ile ödeme ve muhasebe kayıtlarının kullanıcı tarafından eşleştirilmesi, farklı işlem türleri için farklı bildirim dönemlerinin bulunması ve belgelerin zamanında hazırlanmasına bağlı kalınması nedeniyle eksik veya gecikmiş bildirim riski tamamen ortadan kaldırılamamakta ve orta düzeyde devam etmektedir.</t>
  </si>
  <si>
    <t>Taşınır kayıtları KBS, zimmet fişleri ve yerleşim listeleri üzerinden izlenmekle birlikte taşınırların yer ve kullanıcı değişikliklerinin zamanında bildirilmemesi, barkodların zamanla zarar görebilmesi veya kaybolabilmesi ve KBS ile yardımcı defter ve listelerin güncellenmesinin kullanıcı işlemine dayanması nedeniyle kayıtların fiilî durumdan farklılaşması riski tamamen ortadan kaldırılamamakta ve orta düzeyde devam etmektedir.</t>
  </si>
  <si>
    <t xml:space="preserve">Taşınır giriş ve çıkışlarının muhasebe birimine bildirilmesi </t>
  </si>
  <si>
    <t>KBS üzerinden stok takibi ve yıl sonu sayımı yapılmakla birlikte bu kontrollerin fiziksel erişim güvenliği ile sıcaklık, nem, raflama ve benzeri muhafaza koşullarını sürekli olarak izlememesi, fiilî stok kontrollerinin yıl içinde sınırlı kalabilmesi ve kritik veya atıl stok seviyelerine ilişkin düzenli bir erken uyarı mekanizmasının bulunmaması nedeniyle kayıp, bozulma veya stok dengesizliği riski tamamen ortadan kaldırılamamakta ve orta düzeyde devam etmektedir.</t>
  </si>
  <si>
    <t>aşınır yönetim hesabına ilişkin cetveller hazırlanarak muhasebe kayıtlarıyla karşılaştırılmakla birlikte raporlamanın yıl boyunca yapılan giriş, çıkış, devir, zimmet ve sayım işlemlerinin doğruluğuna bağlı olması, hesap ve birim bazlı verilerin birleştirilmesinin kullanıcı işlemi gerektirmesi, sayım farklarının zamanında giderilememesi ve çok aşamalı onay sürecinde gecikme yaşanabilmesi nedeniyle hata veya süresinde raporlayamama riski tamamen ortadan kaldırılamamakta ve orta düzeyde devam etmektedir.</t>
  </si>
  <si>
    <t>İcra ve nafaka işlemlerinin icra daireleri ile ilgili birimlerden gelen yazı ve değişiklik bildirimlerinin zamanında ve doğru iletilmesine bağlı olması ve EBYS, KBS ve BKMYBS kayıtları arasındaki takibin büyük ölçüde manuel yürütülmesi nedeniyle hatalı, eksik veya gecikmiş kesinti riski tamamen ortadan kaldırılamamakta ve orta düzeyde devam etmektedir.</t>
  </si>
  <si>
    <t>• Ayrıntılı Finansman Programı ile kullanılabilir ödenek bilgilerinin güncel olmaması
• e-bütçe ve BKMYBS kayıtlarının birbiriyle uyumsuz olması
• Birim, tertip veya tutar bilgisinin hatalı seçilmesi
• Ekleme ve aktarma işlemlerinin belge düzenleme sürecine geç yansıtılması</t>
  </si>
  <si>
    <t>• 5018 sayılı Kanunun 22'nci maddesi, Yılı Bütçe Kanunu ve bütçe uygulama talimatlarının esas alınması
• Ayrıntılı Finansman Programına göre işlem yapılması
• Belgenin e-bütçe ve BKMYBS sistemleri üzerinden hazırlanması
• Her ayın ilk iş günü ile ekleme/aktarma işlemlerinden sonra belge düzenlenmesinin öngörülmesi</t>
  </si>
  <si>
    <t>Ödenek Gönderme Belgesinin güncel finansman ve kullanılabilir ödenek bilgilerine dayanması, ödenek ekleme ve aktarma işlemlerinin belgeye zamanında yansıtılmasının gerekmesi, e-Bütçe ile BKMYBS kayıtları arasında uyumsuzluk yaşanabilmesi ve birim, tertip veya tutar seçimlerinin kullanıcı işlemi gerektirmesi nedeniyle hata ya da gecikme olasılığı tamamen ortadan kaldırılamamakta; risk mevcut kontrollere rağmen orta düzeyde devam etmektedir.</t>
  </si>
  <si>
    <t>• Aktarma ve tenkis işlemleri arasındaki bağlantının gözden kaçırılması
• Tenkis edilecek tertip ve tutarın yanlış belirlenmesi
• e-bütçe ile BKMYBS kayıtlarının eş zamanlı güncellenmemesi
• İşlemin kısa sürede tamamlanması baskısı</t>
  </si>
  <si>
    <t>• 5018 sayılı Kanunun 21'inci maddesi, Yılı Bütçe Kanunu ve bütçe uygulama talimatlarına göre işlem yapılması
• Ayrıntılı Finansman Programının esas alınması
• Tenkis belgesinin e-bütçe ve BKMYBS sistemleri üzerinden hazırlanması
• Tenkis işleminin aktarma işleminden önce yapılmasının iş tanımında açıkça belirtilmesi</t>
  </si>
  <si>
    <t>• Hak sahipliği ve çalışma/görevlendirme belgelerinin eksik olması
• Birden fazla ödeme türüne ait oran ve mevzuatın yanlış uygulanması
• Hesaplama ve KBS/BKMYBS veri girişinde kullanıcı hatası
• Aylık ödeme dönemlerinde işlem yoğunluğu</t>
  </si>
  <si>
    <t>• 2013/5556 sayılı Bakanlar Kurulu Kararı, 657 ve 2914 sayılı kanunlar ile ödeme türüne ait ilgili mevzuatın esas alınması
• İşlemlerin KBS ve BKMYBS üzerinden yürütülmesi</t>
  </si>
  <si>
    <t>• Atama, ayrılış, terfi, izin, rapor ve aile durumu değişikliklerinin geç veya eksik bildirilmesi
• Maaş unsurları ile SGK, vergi ve diğer kesinti verilerinin uyumsuz olması
• Mevzuat, katsayı ve toplu sözleşme değişikliklerinin sisteme hatalı yansıtılması
• Yüksek işlem hacmi ve KBS/BKMYBS veri giriş hatası</t>
  </si>
  <si>
    <t>• 657 ve 2914 sayılı kanunlar, ilgili ödeme mevzuatı ve döneme ait toplu sözleşmenin esas alınması
• Maaş işlemlerinin KBS ve BKMYBS üzerinden yürütülmesi
• Her aybaşından önce personelin özlük haklarının sisteme girişinin yapılması</t>
  </si>
  <si>
    <t>Maaş hesaplamalarının personel birimlerince bildirilen özlük ve aile durumu bilgilerinin zamanında ve doğru iletilmesine bağlı olması, çok sayıda ödeme unsuru ve kesintinin birlikte hesaplanması, mevzuat, katsayı ve toplu sözleşme değişikliklerinin sisteme yansıtılmasının gerekmesi ve yüksek işlem hacmi nedeniyle KBS/BKMYBS’de kullanıcı kaynaklı hata oluşabilmesi sebebiyle hatalı veya gecikmiş ödeme riski tamamen ortadan kaldırılamamakta ve orta düzeyde devam etmektedir.</t>
  </si>
  <si>
    <t>• Puantaj, izin, fazla çalışma hareketlerinin sisteme geç veya hatalı girilmesi
• Toplu iş sözleşmesi hükümleri ile ücret ve sosyal hakların yanlış uygulanması
• İŞKUR ve 5510 sayılı Kanun kapsamındaki verilerin eksik veya uyumsuz olması
• BKMYBS veri girişi ve bordro kontrol hataları</t>
  </si>
  <si>
    <t>İşçi ücretlerinin puantaj, izin, fazla çalışma ve diğer çalışma verilerinin zamanında ve doğru bildirilmesine bağlı olması, toplu iş sözleşmesinden kaynaklanan ücret ve sosyal hakların çok sayıda değişken içermesi ve hesaplama ile BKMYBS veri girişlerinin kullanıcı kontrolü gerektirmesi nedeniyle hatalı ödeme ve kesinti riski tamamen ortadan kaldırılamamakta; mevcut kontroller sonrasında orta düzeyde devam etmektedir.</t>
  </si>
  <si>
    <t>• Kesinti dökümleri ile bordro ve emanet hesaplarının uyumsuz olması
• Hak sahibi kurum, hesap ve dönem bilgilerinin hatalı girilmesi
• Son ödeme tarihlerinin düzenli izlenmemesi
• İş yoğunluğu veya BKMYBS işlem gecikmesi</t>
  </si>
  <si>
    <t>• İlgili kesintiye ait mevzuat ve alınan kesinti dökümlerinin esas alınması
• İşlemlerin BKMYBS üzerinden yürütülmesi
• Emanete alma tarihinden itibaren yedi gün ve SGK tahakkuk fişindeki son ödeme tarihinden önce işlem yapılmasının belirlenmesi</t>
  </si>
  <si>
    <t>• İcra/nafaka yazısı ve eklerinin eksik veya okunaksız olması ya da dosya değişiklikleri ve kapanış bilgilerinin geç bildirilmesi 
• Aynı personele ait birden fazla dosyanın öncelik sırası ile kesinti oranı ve yasal sınırlarının yanlış belirlenmesi 
• EBYS'deki dayanak yazı ile borçlu, alacaklı ve dosya bilgilerinin KBS/BKMYBS kayıtlarıyla eşleştirilmemesi veya hatalı girilmesi 
• Dosya, tebligat ve aylık kesinti hareketlerinin manuel izlenmesi</t>
  </si>
  <si>
    <t xml:space="preserve">• 2004 sayılı İcra ve İflas Kanununun 355'inci maddesi, Merkezi Yönetim Muhasebe Yönetmeliği ve Genel Yönetim Muhasebe Yönetmeliğinin esas alınması 
• Dayanak yazıların EBYS üzerinden izlenmesi; dosya ve kesinti işlemlerinin KBS ve BKMYBS üzerinden yürütülmesi </t>
  </si>
  <si>
    <t>• Birimlerden gelen ders yükü, görevlendirme, telafi ve sınav bilgilerinin eksik veya tutarsız olması
• Zorunlu ders yükü ve haftalık/yıllık üst sınırların yanlış uygulanması
• Unvan, gösterge, zamlı ödeme ve SGK bilgilerinin hatalı değerlendirilmesi
• Ek Ders Programı ile KBS/BKMYBS arasında veri aktarım veya kullanıcı hatası</t>
  </si>
  <si>
    <t>• 2914, 2547 ve 5510 sayılı kanunlar ile YÖK Ders Yükü Tespiti ve Ek Ders Ücreti Ödemelerinde Uyulacak Esasların uygulanması
• İşlemlerin Ek Ders Programı, KBS ve BKMYBS üzerinden yürütülmesi</t>
  </si>
  <si>
    <t>Ek ders ödemelerinin akademik birimlerce bildirilen ders yükü, görevlendirme, fiilen yapılan ders, telafi ve sınav bilgilerinin zamanında ve doğru iletilmesine bağlı olması, hesaplamada unvan, öğretim türü, ödeme oranı ve yasal üst sınırlar gibi çok sayıda değişkenin birlikte değerlendirilmesi ve Ek Ders Programı, KBS ve BKMYBS arasındaki veri aktarımının kullanıcı kontrolü gerektirmesi nedeniyle hatalı veya mükerrer ödeme riski tamamen ortadan kaldırılamamakta ve orta düzeyde devam etmektedir.</t>
  </si>
  <si>
    <t>• Fazla veya Yersiz Ödenen Aylıkların Geri Alınmasına İlişkin Genel Tebliğ, 5510 sayılı Kanun, muhasebe ve harcama belgeleri mevzuatının esas alınması
• İşlemlerin EBYS, Kesenek Bilgi Sistemi ve BKMYBS üzerinden yürütülmesi</t>
  </si>
  <si>
    <t>• Fazla veya Yersiz Ödenen Aylıkların Geri Alınmasına İlişkin Genel Tebliğ, 5510 sayılı Kanun, • İşlemlerin EBYS ve BKMYBS üzerinden yürütülmesi</t>
  </si>
  <si>
    <t>• Staj sözleşmesi, devam çizelgesi ve hak sahipliği belgelerinin eksik veya tutarsız olması
• Staj gün sayısı, ücret ve SGK bilgilerinin yanlış hesaplanması
• Öğrenci kimlik/banka bilgilerinin hatalı girilmesi
• EBYS ve BKMYBS kayıtlarının birlikte kontrol edilmemesi</t>
  </si>
  <si>
    <t>• Genel Yönetim Muhasebe Yönetmeliği, 5510 sayılı Kanun ve Merkezi Yönetim Harcama Belgeleri Yönetmeliğinin uygulanması
• İşlemlerin EBYS ve BKMYBS üzerinden yürütülmesi
• İlgili ödeme emri belgesinin BKMYBS'ye düşmesinden itibaren işlem yapılması ve 20 dakikalık işlem süresinin tanımlanması
• İşlemlerin Şube Müdürü tarafından kontrol edilmesi</t>
  </si>
  <si>
    <t>HAZIRLAYAN (Birim Risk Koordinatörü)
Tarih / Ad / Soyad / İmza</t>
  </si>
  <si>
    <t>ONAYLAYAN (Harcama Yetkilisi)
Tarih / Ad / Soyad / İmza</t>
  </si>
  <si>
    <t>Süreç veya faaliyetin mevzuata uygun, zamanında, etkili, ekonomik ve verimli bir şekilde yürütülmesini olumsuz etkileyebilecek olay veya durumlar risk olarak belirlenir. Riskler; açık, anlaşılır ve riskin hangi faaliyet veya süreci ne şekilde etkileyebileceğini gösterecek biçimde ifade edilir</t>
  </si>
  <si>
    <t>Birim Risk Kontrol Eylem Planı kapsamında belirlenen riskler mevzuat gereği operasyonel risk olarak sınıflandırılır ve planın “Risk Türü” alanında belirtilir.</t>
  </si>
  <si>
    <t>Etki puanının belirlenmesi</t>
  </si>
  <si>
    <t>Riskin gerçekleşmesi hâlinde hizmetlerin sürekliliği, mevzuata uygunluk, mali kaynaklar, bilgi ve belge güvenliği, kurumsal itibar ile faaliyet ve süreçlerin etkinliği üzerinde meydana gelebilecek sonuçların büyüklüğü, mevcut kontroller dikkate alınmadan 1–5 ölçeğine göre değerlendirilir. Etki puanları; “1 – Çok Düşük”, “2 – Düşük”, “3 – Orta”, “4 – Yüksek” ve “5 – Çok Yüksek” şeklinde belirlenir.</t>
  </si>
  <si>
    <t>Olasılık puanının belirlenmesi</t>
  </si>
  <si>
    <t>Riskin belirlenen dönem içinde gerçekleşme ihtimali, mevcut kontroller dikkate alınmadan 1–5 ölçeğine göre değerlendirilir. Değerlendirmede geçmiş dönem gerçekleşmeleri, işlemin sıklığı, süreçteki değişiklikler ve riskin ortaya çıkmasına neden olabilecek koşullar dikkate alınır. Olasılık puanları; “1 – Çok Düşük Olasılık”, “2 – Düşük Olasılık”, “3 – Olası”, “4 – Yüksek Olasılık” ve “5 – Neredeyse Kesin” şeklinde belirlenir.</t>
  </si>
  <si>
    <t>Doğal risk düzeyinin belirlenmesi</t>
  </si>
  <si>
    <t>Doğal risk puanı, mevcut kontroller dikkate alınmadan belirlenen olasılık ve etki puanlarının çarpılması suretiyle hesaplanır. Hesaplanan puana karşılık gelen doğal risk önem derecesi belirlenerek plana kaydedilir. 
Doğal Risk Puanı = Olasılık Puanı × Etki Puanı. Doğal risk puanı; 
20–25 arasında ise “Çok Yüksek”, 
12’den 20’ye kadar ise “Yüksek”, 
6’dan 12’ye kadar ise “Orta”, 
3’ten 6’ya kadar ise “Düşük”, 
3’ten az ise “Çok Düşük” olarak sınıflandırılır.</t>
  </si>
  <si>
    <r>
      <t xml:space="preserve">Mevcut kontrol faaliyetlerinin ilgili riskin etki ve/veya olasılığını azaltmadaki yeterliliği; “Yeterli”, “Kısmen Yeterli”, “Zayıf” veya “Yeterli Değil” seçeneklerinden biri kullanılarak değerlendirilir. Seçilen yeterlilik düzeyine karşılık gelen katsayı doğal risk puanına uygulanır.
Mevcut kontrollerin yeterliliği aşağıdaki ölçütlere göre değerlendirilir:
</t>
    </r>
    <r>
      <rPr>
        <b/>
        <u/>
        <sz val="12"/>
        <rFont val="Times New Roman"/>
        <family val="1"/>
        <charset val="162"/>
      </rPr>
      <t>a) Yeterli:</t>
    </r>
    <r>
      <rPr>
        <sz val="12"/>
        <rFont val="Times New Roman"/>
        <family val="1"/>
        <charset val="162"/>
      </rPr>
      <t xml:space="preserve"> Kontroller düzenli ve etkin biçimde uygulanmakta, riski önemli ölçüde azaltmakta ve belirgin bir kontrol eksikliği bulunmamaktadır. </t>
    </r>
    <r>
      <rPr>
        <b/>
        <sz val="12"/>
        <rFont val="Times New Roman"/>
        <family val="1"/>
        <charset val="162"/>
      </rPr>
      <t>Katsayısı 0,1’dir</t>
    </r>
    <r>
      <rPr>
        <sz val="12"/>
        <rFont val="Times New Roman"/>
        <family val="1"/>
        <charset val="162"/>
      </rPr>
      <t xml:space="preserve">.
</t>
    </r>
    <r>
      <rPr>
        <b/>
        <u/>
        <sz val="12"/>
        <rFont val="Times New Roman"/>
        <family val="1"/>
        <charset val="162"/>
      </rPr>
      <t>b) Kısmen Yeterli</t>
    </r>
    <r>
      <rPr>
        <b/>
        <sz val="12"/>
        <rFont val="Times New Roman"/>
        <family val="1"/>
        <charset val="162"/>
      </rPr>
      <t>:</t>
    </r>
    <r>
      <rPr>
        <sz val="12"/>
        <rFont val="Times New Roman"/>
        <family val="1"/>
        <charset val="162"/>
      </rPr>
      <t xml:space="preserve"> Kontroller uygulanmakla birlikte kapsam, sıklık, belgelendirme veya izleme yönünden geliştirilmesi gereken hususlar bulunmaktadır. </t>
    </r>
    <r>
      <rPr>
        <b/>
        <sz val="12"/>
        <rFont val="Times New Roman"/>
        <family val="1"/>
        <charset val="162"/>
      </rPr>
      <t>Katsayısı 0,4’tür.</t>
    </r>
    <r>
      <rPr>
        <sz val="12"/>
        <rFont val="Times New Roman"/>
        <family val="1"/>
        <charset val="162"/>
      </rPr>
      <t xml:space="preserve">
</t>
    </r>
    <r>
      <rPr>
        <b/>
        <u/>
        <sz val="12"/>
        <rFont val="Times New Roman"/>
        <family val="1"/>
        <charset val="162"/>
      </rPr>
      <t>c) Zayıf:</t>
    </r>
    <r>
      <rPr>
        <sz val="12"/>
        <rFont val="Times New Roman"/>
        <family val="1"/>
        <charset val="162"/>
      </rPr>
      <t xml:space="preserve"> Kontroller bulunmakla birlikte düzensiz veya sınırlı uygulanmakta ve riski azaltma etkisi düşük kalmaktadır. </t>
    </r>
    <r>
      <rPr>
        <b/>
        <sz val="12"/>
        <rFont val="Times New Roman"/>
        <family val="1"/>
        <charset val="162"/>
      </rPr>
      <t>Katsayısı 0,8’dir.</t>
    </r>
    <r>
      <rPr>
        <sz val="12"/>
        <rFont val="Times New Roman"/>
        <family val="1"/>
        <charset val="162"/>
      </rPr>
      <t xml:space="preserve">
</t>
    </r>
    <r>
      <rPr>
        <b/>
        <u/>
        <sz val="12"/>
        <rFont val="Times New Roman"/>
        <family val="1"/>
        <charset val="162"/>
      </rPr>
      <t>ç) Yeterli Değil:</t>
    </r>
    <r>
      <rPr>
        <sz val="12"/>
        <rFont val="Times New Roman"/>
        <family val="1"/>
        <charset val="162"/>
      </rPr>
      <t xml:space="preserve"> Riskle ilgili etkili bir kontrol bulunmamakta veya mevcut kontroller riski azaltmamaktadır. </t>
    </r>
    <r>
      <rPr>
        <b/>
        <sz val="12"/>
        <rFont val="Times New Roman"/>
        <family val="1"/>
        <charset val="162"/>
      </rPr>
      <t>Katsayısı 1’dir.</t>
    </r>
  </si>
  <si>
    <t>Artık risk seviyesi, riskin etkisini ve/veya olasılığını azaltmak için birim tarafından yürütülen mevcut risk yönetimi faaliyetlerinden sonra arta kalan risk seviyesini ifade eder.
Doğal risk puanı ile mevcut risk yönetimi faaliyetlerinin yeterlilik katsayısının çarpılması suretiyle artık risk puanı hesaplanır. 
Artık Risk Seviyesi Puanı = Doğal Risk Puanı * Mevcut Risk Yönetimi Faaliyetleri YeterlilikKatsayısı</t>
  </si>
  <si>
    <r>
      <t xml:space="preserve">Hesaplanan artık risk seviyesi puanına göre artık risk seviyeleri; çok yüksek, yüksek, orta, düşük, çok düşük şeklinde aşağıdaki gibi sınıflandırılır. Hesaplanan artık risk puanı;
a) 20&lt;=Artık Risk Puanı&lt;=25 olması durumunda artık risk seviyesi </t>
    </r>
    <r>
      <rPr>
        <b/>
        <sz val="12"/>
        <rFont val="Times New Roman"/>
        <family val="1"/>
        <charset val="162"/>
      </rPr>
      <t>çok yüksek</t>
    </r>
    <r>
      <rPr>
        <sz val="12"/>
        <rFont val="Times New Roman"/>
        <family val="1"/>
        <charset val="162"/>
      </rPr>
      <t xml:space="preserve"> olarak tespit edilir.
b) 12&lt;=Artık Risk Puanı&lt;20 olması durumunda artık risk seviyesi </t>
    </r>
    <r>
      <rPr>
        <b/>
        <sz val="12"/>
        <rFont val="Times New Roman"/>
        <family val="1"/>
        <charset val="162"/>
      </rPr>
      <t>yüksek</t>
    </r>
    <r>
      <rPr>
        <sz val="12"/>
        <rFont val="Times New Roman"/>
        <family val="1"/>
        <charset val="162"/>
      </rPr>
      <t xml:space="preserve"> olarak tespit edilir.
c) 6&lt;=Artık Risk Puanı&lt;12 olması durumunda artık risk seviyesi </t>
    </r>
    <r>
      <rPr>
        <b/>
        <sz val="12"/>
        <rFont val="Times New Roman"/>
        <family val="1"/>
        <charset val="162"/>
      </rPr>
      <t>orta</t>
    </r>
    <r>
      <rPr>
        <sz val="12"/>
        <rFont val="Times New Roman"/>
        <family val="1"/>
        <charset val="162"/>
      </rPr>
      <t xml:space="preserve"> olarak tespit edilir.
ç) 3&lt;=Artık Risk Puanı&lt;6 olması durumunda artık risk seviyesi </t>
    </r>
    <r>
      <rPr>
        <b/>
        <sz val="12"/>
        <rFont val="Times New Roman"/>
        <family val="1"/>
        <charset val="162"/>
      </rPr>
      <t>düşük</t>
    </r>
    <r>
      <rPr>
        <sz val="12"/>
        <rFont val="Times New Roman"/>
        <family val="1"/>
        <charset val="162"/>
      </rPr>
      <t xml:space="preserve"> olarak tespit edilir.
d) Artık Risk Puanı&lt;3 olması durumunda artık risk seviyesi </t>
    </r>
    <r>
      <rPr>
        <b/>
        <sz val="12"/>
        <rFont val="Times New Roman"/>
        <family val="1"/>
        <charset val="162"/>
      </rPr>
      <t>çok düşük</t>
    </r>
    <r>
      <rPr>
        <sz val="12"/>
        <rFont val="Times New Roman"/>
        <family val="1"/>
        <charset val="162"/>
      </rPr>
      <t xml:space="preserve"> olarak tespit edilir.</t>
    </r>
  </si>
  <si>
    <t>Kalıntı risk etki puanının öngörülmesi</t>
  </si>
  <si>
    <t>Belirlenen ilave kontrollerin tam ve etkili biçimde uygulanması hâlinde, riskin gerçekleşmesi sonucunda ortaya çıkabilecek etkinin ulaşması beklenen düzeyi 1–5 ölçeğine göre yeniden puanlanır.</t>
  </si>
  <si>
    <t>Kalıntı risk olasılık puanının ön görülmesi</t>
  </si>
  <si>
    <t>Belirlenen ilave kontrollerin tam ve etkili biçimde uygulanması hâlinde, riskin gerçekleşme olasılığının ulaşması beklenen düzeyi 1–5 ölçeğine göre yeniden puanlanır.</t>
  </si>
  <si>
    <r>
      <t xml:space="preserve">Kalıntı risk puanı, öngörülen olasılık ve etki puanlarının çarpılması suretiyle hesaplanır ve bu puana karşılık gelen kalıntı risk önem derecesi belirlenir. </t>
    </r>
    <r>
      <rPr>
        <b/>
        <sz val="12"/>
        <rFont val="Times New Roman"/>
        <family val="1"/>
        <charset val="162"/>
      </rPr>
      <t>Kalıntı Risk Puanı = Öngörülen Olasılık Puanı × Öngörülen Etki Puanı</t>
    </r>
    <r>
      <rPr>
        <sz val="12"/>
        <rFont val="Times New Roman"/>
        <family val="1"/>
        <charset val="162"/>
      </rPr>
      <t>. İlave kontrol veya eylem belirlenmemesi hâlinde kalıntı riskin olasılık, etki, puan ve önem derecesine ilişkin alanlar doldurulmaz.</t>
    </r>
  </si>
  <si>
    <t>Gerçekleşme durumunun kaydedilmesi (Durumu/Açıklamalar)</t>
  </si>
  <si>
    <t>• Tahsil edilen tutarın para sayma makinesiyle sayılarak doğrulanması
• Tahsilat karşılığında alındı belgesi düzenlenmesi
• Gün sonunda kasa mevcudu ile tahsilat kayıtlarının karşılaştırılarak kasa sayımı yapılması</t>
  </si>
  <si>
    <t>• Düzenlenen alındı belgelerinin sıra numarası ve nüsha bütünlüğünün kontrol edilmesi
• Alındı belgeleri ile BKMYBS kayıtlarının karşılaştırılması</t>
  </si>
  <si>
    <t>• Gün sonunda kasa mevcudunun belirlenen kasa limitiyle karşılaştırılması
• Limit üzerindeki tutarların teslimat müzekkeresi düzenlenerek bankaya yatırılması
• Bankaya teslim edilen tutarların kasa defteri üzerinden kontrol edilmesi</t>
  </si>
  <si>
    <t>• Kasa defteri kayıtları ile günlük mizan bakiyelerinin karşılaştırılması
• Tespit edilen farklılıkların yevmiye ve hesap kodu bazında incelenmesi</t>
  </si>
  <si>
    <t>• Teminat mektupları ve değerli evrakın güvenli fiziki ortamda muhafaza edilmesi
• Görev değişikliklerinde mevcut belgelerin sayılarak devir-teslim tutanağıyla teslim edilmesi</t>
  </si>
  <si>
    <t>• 102 Banka Hesaplarının günlük kesin mizan üzerinden kontrol edilmesi
• THKH kapsamındaki aktarım/süpürme işlemlerinin gerçekleşip gerçekleşmediğinin günlük olarak doğrulanması</t>
  </si>
  <si>
    <t>• 135 hesap bakiyeleri ile banka ekstresi ve THBS/portal bilgilerinin karşılaştırılması
• Farklılıkların tespit edilerek ilgili kayıtların kontrol edilmesi</t>
  </si>
  <si>
    <t>• Günlük nakit ihtiyacının belirlenerek THBS üzerinden girişinin yapılması
• Nakit taleplerinin belirlenen bildirim süresi ve onay süreci yönünden takip edilmesi</t>
  </si>
  <si>
    <t>• Banka talimatındaki hak sahibi, IBAN ve tutar bilgilerinin ödeme kaydı ve dayanak belgelerle karşılaştırılması
• Bankaya gönderim öncesinde talimat bilgilerinin kontrol edilmesi</t>
  </si>
  <si>
    <t>• Banka ekstrelerinin günlük olarak alınması
• Ekstre hareketlerinin muhasebe kayıtlarıyla karşılaştırılarak farklılıkların tespit edilmesi</t>
  </si>
  <si>
    <t>• Döviz hesabının niteliğine göre 104/105/106 hesap kodlarının uygunluğunun kontrol edilmesi
• Hesap açılışı ve muhasebe kayıtlarının proje/ödeme türüyle karşılaştırılması</t>
  </si>
  <si>
    <t>• Döviz hesaplarının ay sonlarında değerlemeye tabi tutulması
• Değerleme işleminin dönem sonu kontrolleri kapsamında takip edilmesi</t>
  </si>
  <si>
    <t>• Transfer formundaki hak sahibi, banka, SWIFT ve IBAN bilgilerinin dayanak belgelerle karşılaştırılması
• Transfer öncesinde banka bilgilerinin doğruluğunun kontrol edilmesi</t>
  </si>
  <si>
    <t>• Proje dosyasında tanımlanan para biriminin proje bütçesi ve koordinatörlük yazısıyla karşılaştırılması
• Dosya tanımlama bilgilerinin işlem öncesinde kontrol edilmesi</t>
  </si>
  <si>
    <t>• Döviz hesaplarına ilişkin banka ekstreleri ile BKMYBS kayıtlarının aylık olarak karşılaştırılması
• Tespit edilen farklılıkların incelenerek gerekli düzeltmelerin yapılması</t>
  </si>
  <si>
    <t>• Vergi ve SGK beyannamelerine ilişkin son bildirim tarihlerinin takvim üzerinden takip edilmesi
• Beyanname hazırlama ve gönderme işlemlerinin süre yönünden kontrol edilmesi</t>
  </si>
  <si>
    <t>• 360/361/362 hesap bakiyelerinin beyannameye aktarılacak tutarlarla karşılaştırılması
• Emanet ve kesinti hesaplarının beyanname gönderilmeden önce kontrol edilmesi</t>
  </si>
  <si>
    <t>• Beyannamedeki tür kodu, matrah ve kesinti bilgilerinin ilgili muhasebe hesaplarıyla karşılaştırılması
• e-Beyanname gönderilmeden önce beyanname bilgilerinin kontrol edilmesi</t>
  </si>
  <si>
    <t>• Beyanname gönderimi sonrasında oluşan tahakkuk fişlerinin takip edilmesi
• Tahakkuk tutarlarının ödeme sürecine aktarılıp aktarılmadığının kontrol edilmesi</t>
  </si>
  <si>
    <t>• Gönderilen beyannameler ile tahakkuk belgelerinin dijital ve/veya fiziki ortamda dosyalanması
• Beyanname ve tahakkuk belgelerinin dönem bazında arşivlenmesinin kontrol edilmesi</t>
  </si>
  <si>
    <t>• 333.99.99 hesap bakiyelerinin düzenli olarak incelenmesi
• Niteliği belirlenemeyen tutarlar için ilgili birimlerden bilgi ve belge talep edilmesi</t>
  </si>
  <si>
    <t>• Emanet iadesinden önce onay, bordro, yazı ve alındı gibi dayanak belgelerin tamlığının kontrol edilmesi
• Hak sahibi ve iade tutarının dayanak belgelerle doğrulanması</t>
  </si>
  <si>
    <t>• Emanet hesaplarının yıl sonunda zamanaşımı yönünden kontrol edilmesi
• Zamanaşımına uğrayan tutarların tespit edilerek ilgili hesaplara aktarılması</t>
  </si>
  <si>
    <t>• Kapatılamayan gönderme emirlerinin 333.14 hesap sorguları üzerinden takip edilmesi
• Açık kalan tutarların nedenlerinin incelenerek sonuçlandırılması</t>
  </si>
  <si>
    <t>• Emanete alınacak tutarın niteliği ile kullanılacak hesap kodunun işlem öncesinde karşılaştırılması
• Muhasebeleştirme öncesinde hesap kodu uygunluk kontrolünün yapılması</t>
  </si>
  <si>
    <t>• Teminatın geçici, kesin veya ek kesin niteliği ve vadesinin kontrol edilmesi
• Teminatın niteliğine göre 330/430 hesaplarında doğru sınıflandırıldığının doğrulanması</t>
  </si>
  <si>
    <t>• Teminat iadesi öncesinde vergi borcu ve SGK ilişiksizlik durumunun ilgili belgeler üzerinden kontrol edilmesi
• İade koşullarının sağlandığının doğrulanması</t>
  </si>
  <si>
    <t>• İhale biriminden gelen sonuç/iade yazılarının takip edilmesi
• İadesi gereken geçici teminatların ilgili kayıtlar üzerinden kontrol edilerek süresinde iade edilmesi</t>
  </si>
  <si>
    <t>• Teminatların vadelerinin dönem sonunda kontrol edilmesi
• Vadelerine göre kısa ve uzun vadeli hesap sınıflandırmasının gözden geçirilmesi</t>
  </si>
  <si>
    <t>• İade dilekçesindeki hak sahibi ve IBAN bilgilerinin sistem kayıtları ve dayanak belgelerle karşılaştırılması
• Ödeme öncesinde hak sahibi bilgilerinin doğrulanması</t>
  </si>
  <si>
    <t>• Teminat mektuplarının kabulünden önce ilgili bankadan teyit alınması
• Banka teyidi ile teminat mektubu bilgilerinin karşılaştırılması</t>
  </si>
  <si>
    <t>• Teminat mektuplarının vadelerinin izleme kayıtları üzerinden takip edilmesi
• Vade bitiminden önce ilgili birimlere 60 günlük uyarı yazısı gönderilmesi</t>
  </si>
  <si>
    <t>• Fiziki teminatların belirlenen dönemlerde sayımının yapılması
• Sayım sonuçlarının 910/911 hesap bakiyeleriyle karşılaştırılması</t>
  </si>
  <si>
    <t>• İade öncesinde üst yazı, alındı, vergi ve SGK belgelerinin tamlık ve uygunluk yönünden kontrol edilmesi
• İade koşullarının sağlandığı doğrulandıktan sonra işlemin gerçekleştirilmesi</t>
  </si>
  <si>
    <t>• Teminat mektuplarının asıllarının kasada, fotokopi ve teyit belgelerinin ise ilgili dosyada ayrı olarak muhafaza edilmesi
• Belge ayrımının teslim ve dosyalama sırasında kontrol edilmesi</t>
  </si>
  <si>
    <t>• Kira sözleşmeleri ve ödeme vadelerinin kira takip tablosu üzerinden izlenmesi
• Tahsilat durumlarının takip tablosuna düzenli olarak işlenmesi</t>
  </si>
  <si>
    <t>• Uygulanacak oran ve matrahın ilgili işlem ve dayanak belgeler üzerinden kontrol edilmesi
• Hesaplanan vergi ve kesinti tutarlarının tahsilat/muhasebe kaydı öncesinde doğrulanması</t>
  </si>
  <si>
    <t>• Peşin tahsil edilen kira gelirlerinin ilgili olduğu dönemler itibarıyla ayrıştırılması
• 380/480 hesaplara yapılan kayıtların dönemsellik açısından kontrol edilmesi</t>
  </si>
  <si>
    <t>• 380/480 hesap bakiyelerinin ay sonlarında kontrol edilmesi
• İlgili döneme ait tutarların gelir hesaplarına aktarılmasının takip edilmesi</t>
  </si>
  <si>
    <t>• Kira alacaklarının vade ve ödeme durumunun takip edilmesi
• Süresinde ödenmeyen alacakların ilgili prosedür doğrultusunda Hukuk Müşavirliğine bildirilmesi</t>
  </si>
  <si>
    <t>• Vadesi geçmiş alacaklara ilişkin birim bildirimlerinin ve alacak dosyalarının takip edilmesi
• Alacağın niteliği ve vadesi doğrultusunda ilgili hesaba kaydedilmesinin kontrol edilmesi</t>
  </si>
  <si>
    <t>• Hukuk Müşavirliğinden gelen yasal takip bildirimlerinin izlenmesi
• Yasal takibe alınan alacakların 121 hesapta izlenmesinin kontrol edilmesi</t>
  </si>
  <si>
    <t>• Uygulanacak faiz oranı ve faiz başlangıç/bitiş tarihlerinin dayanak belgeler üzerinden kontrol edilmesi
• Hesaplanan faiz tutarının tahsilat öncesinde doğrulanması</t>
  </si>
  <si>
    <t>• Yasal takibe alınmış alacaklara ilişkin Hukuk Müşavirliği bildirimlerinin dosya bazında takip edilmesi
• Tahsilat öncesinde alacağın yasal takip durumunun kontrol edilmesi</t>
  </si>
  <si>
    <t>• Hesap açılışında koordinatörlük yazısı, proje türü ve finansman bilgilerinin karşılaştırılması
• Açılacak hesap türünün proje belgeleriyle uyumunun kontrol edilmesi</t>
  </si>
  <si>
    <t>• Ödeme veya tahsilat öncesinde ilgili projenin BKMYBS'de tanımlı olup olmadığının kontrol edilmesi
• Proje dosyası ve hesap bilgilerinin işlem öncesinde doğrulanması</t>
  </si>
  <si>
    <t>• Proje türü ve kurum niteliğine göre kullanılacak 962/963 hesapların uygunluğunun kontrol edilmesi
• Nazım hesap kayıtlarının proje bilgileriyle karşılaştırılması</t>
  </si>
  <si>
    <t>• 333.99.99 hesaptaki vekâlet ücretlerine ilişkin tutarların düzenli olarak takip edilmesi
• Hukuk Müşavirliği yazısının alınmasını takiben tutarın ilgili emanet hesabına aktarılması</t>
  </si>
  <si>
    <t>• Dekont, dosya numarası ve Hukuk Müşavirliği yazısındaki tutar bilgilerinin karşılaştırılması
• Aktarılacak tutarın kayıt öncesinde doğrulanması</t>
  </si>
  <si>
    <t>• Vekâlet ücretinin dağıtımında uygulanacak oranların ve dağıtıma esas tutarın kontrol edilmesi
• Sistem üzerinden hesaplanan dağıtım tutarlarının ödeme öncesinde doğrulanması</t>
  </si>
  <si>
    <t>• Birim talebinde kullanıcı, görev ve yetki kapsamının /süresinin açık olmaması
• Görev değişikliği veya ayrılış bilgilerinin geç bildirilmesi
• Kullanıcı adı ve şifre bilgilerinin güvenli olmayan yöntemlerle paylaşılması</t>
  </si>
  <si>
    <t>• Yetkisiz bütçe veya muhasebe işlemi yapılması
• Mali ve kişisel verilere yetkisiz erişim
• Bilgi güvenliği ihlali, mali ve idari sorumluluk</t>
  </si>
  <si>
    <t>• İlgili birimin talebi üzerine yetkilendirme işlemi yapılması
• e-bütçe ve KBS sistemlerinde kullanıcı tanımlamasının birimlerden gelen üst yazıya istinaden yapılması</t>
  </si>
  <si>
    <t>• Yatırım projelerinin gerçek performansının izlenememesi
• Üst yönetim ve merkezi idareye hatalı bilgi sunulması
• Gelecek dönem yatırım ve bütçe kararlarının hatalı verilere dayanması</t>
  </si>
  <si>
    <t>• Yılı Programların Uygulanması, Koordinasyonu ve İzlenmesine ilişkin karar hükümlerinin esas alınması
• Raporun hazırlanması için 15 günlük çalışma süresinin belirlenmiş olması
• Raporlarun tamamlanmasında yasal süresine dikkate edilmesi
• Verilerin derlenmesi ve raporlanmasında Microsoft Office kullanılması</t>
  </si>
  <si>
    <t>Yetkilendirmelerin birimlerden gelen resmî yazılara dayanılarak yapılması kullanıcı ve yetki taleplerinin belgelendirilmesini sağlamakla birlikte görevle uyumun kontrolü, yetkilerin belirli aralıklarla gözden geçirilmesi, görev değişikliği veya ayrılış hâlinde zamanında sonlandırılması ve kullanıcı bilgilerinin güvenli biçimde iletilmesine yönelik kontrollerin açıkça tanımlanmaması nedeniyle yetkisiz erişim riski tamamen ortadan kaldırılamamakta ve orta düzeyde devam etmektedir.</t>
  </si>
  <si>
    <t>Raporun ilgili mevzuat ve yasal süreler esas alınarak hazırlanmasına rağmen yatırımcı birimlerden gelen verilerin zamanında, eksiksiz ve standart biçimde iletilmesi garanti edilememekte; ödenek, harcama ve fiziki gerçekleşme bilgilerinin kontrolü ile proje revizyonlarının rapora aktarılması kullanıcı işlemlerine ve manuel konsolidasyona dayanmaktadır. Bu nedenle eksik, hatalı veya gecikmiş raporlama riski tamamen ortadan kaldırılamamakta ve orta düzeyde devam etmektedir.</t>
  </si>
  <si>
    <t>Zimmet kayıtlarının belge ve listeler üzerinden izlenmesi, taşınırların iade sırasında kontrol edilmesi ve ilişik kesme öncesinde açık zimmet sorgulaması yapılması riski azaltmaktadır. Bununla birlikte ayrılış bilgisinin taşınır birimine zamanında iletilmemesi, fiilî teslim ile sistem kayıtlarının eş zamanlı güncellenememesi ve kontrolün tüm ayrılışlarda aynı şekilde uygulanamaması ihtimali nedeniyle eksik iade veya kayıt dışı devir riski tamamen ortadan kaldırılamamakta ve orta düzeyde devam etmektedir.</t>
  </si>
  <si>
    <t>Erasmus hareketliliği hibe ödemeleri</t>
  </si>
  <si>
    <t>• Kabul, öğrenim anlaşması, hareketlilik anlaşması, görevlendirme veya katılım belgelerinin eksik ya da hatalı olması
• Hareketlilik tarihlerinin yanlış bildirilmesi veya sonradan değişmesi
• Hibe oranı, süre, ülke grubu veya ödeme oranının yanlış uygulanması
• Katılımcı ve proje bilgilerinin ödeme belgelerine hatalı aktarılması</t>
  </si>
  <si>
    <t>• Uygun olmayan proje gideri ve hibe iadesi oluşması
• Uygun olmayan proje gideri ve hibe iadesi oluşması
• Öğrenci veya personele eksik, fazla ya da mükerrer ödeme yapılması
• Katılımcının mağdur olması
• Proje bütçesinin hatalı kullanılması
• Denetim bulgusu ve mali sorumluluk doğması</t>
  </si>
  <si>
    <t>• Hibe sözleşmesi ile kabul, öğrenim veya hareketlilik anlaşması, görevlendirme ve katılım belgelerinin incelenmesi
• Katılımcı, hareketlilik türü, hareketlilik tarihleri, ülke grubu, süre ve hibe oranlarının karşılaştırılması
• Hesaplanan hibe tutarının proje bütçesi ve ilgili proje kurallarıyla uyumunun kontrol edilmesi
• Ödeme evrakının ilgili mevzuat ve proje belgeleri yönünden incelenmesi</t>
  </si>
  <si>
    <t>BAP ve TÜBİTAK proje ödemelerinin kontrolü</t>
  </si>
  <si>
    <t>• BAP ve TÜBİTAK projelerinin farklı düzenleme, sözleşme ve belge esaslarına tabi olması
• Ödeme emri ve eki belgelerin eksik veya hatalı düzenlenmesi
• Proje kodu, harcama kalemi, proje süresi veya kullanılabilir proje bakiyesinin yanlış belirlenmesi
• Avans, mahsup, vergi ve diğer kesinti işlemlerinin hatalı yapılması</t>
  </si>
  <si>
    <t>• Eksik, fazla veya mükerrer ödeme yapılması
• Proje kaynağının bütçe ve destek kuralları dışında kullanılması
• Avansların süresinde veya doğru tutarla mahsup edilememesi
• Vergi ve kesintilerin hatalı hesaplanması veya aktarılması
• Proje giderinin reddedilmesi, iade yükümlülüğü, denetim bulgusu ve mali sorumluluk oluşması</t>
  </si>
  <si>
    <t>• Ödeme emri belgesi ve eklerinin ilgili proje düzenlemeleri, sözleşme ve mali mevzuat çerçevesinde kontrol edilmesi
• Proje kodu, proje süresi, harcama kalemi ve kullanılabilir proje bakiyesinin kontrol edilmesi
• Hak sahibi, tutar, banka bilgileri, vergi ve diğer kesintilerin kontrol edilmesi</t>
  </si>
  <si>
    <t>Kontrol sürecinin ilgili birimlerce düzenlenen ödeme emri ve dayanak belgelerinin zamanında, tam ve doğru iletilmesine bağlı olması, BAP ve TÜBİTAK projelerinin farklı düzenleme, sözleşme ve belge esaslarına tabi bulunması ve proje süresi, harcama kalemi, kullanılabilir bakiye, avans-mahsup işlemleri ile kesintilerin kontrolünün personel değerlendirmesi gerektirmesi nedeniyle hata veya eksikliklerin gözden kaçma olasılığı tamamen ortadan kaldırılamamakta ve risk orta düzeyde devam etmektedir.</t>
  </si>
  <si>
    <t>Stratejik planın hazırlanması ve yenilenmesi</t>
  </si>
  <si>
    <t>Stratejik planın izlenmesi ve değerlendirilmesi</t>
  </si>
  <si>
    <t>Stratejik amaç, hedef ve performans göstergelerine ilişkin gerçekleşme verilerinin eksik, hatalı veya süresinden sonra toplanması ve planın uygulama sonuçlarının gerçeği yansıtmayacak şekilde değerlendirilmesi</t>
  </si>
  <si>
    <t>Yatırım projelerine ilişkin ödenek, harcama, fiziki gerçekleşme ve açıklama bilgilerinin eksik veya hatalı konsolide edilmesi ya da raporun süresinde hazırlanamaması</t>
  </si>
  <si>
    <t>Üniversite bütçe teklifinin birim ihtiyaçlarını, bütçe tavanlarını ve program-ekonomik sınıflandırmayı doğru yansıtmadan veya yasal süresinde tamamlanmadan hazırlanması</t>
  </si>
  <si>
    <t>Ödenek ekleme işleminin yetki, kaynak, tertip, tutar veya dayanak yönünden hatalı yapılması ya da talebi izleyen beş iş günü içinde sonuçlandırılamaması</t>
  </si>
  <si>
    <t>Ödenek aktarmasının mevzuattaki yetki ve sınırlar gözetilmeden, yanlış tertip veya tutar üzerinden yapılması ya da süresinde tamamlanmaması</t>
  </si>
  <si>
    <t>Ödenek Gönderme Belgesinin yanlış birim, tertip veya tutar üzerinden düzenlenmesi ya da ödenek ekleme/aktarma işlemlerinden sonra zamanında hazırlanmaması</t>
  </si>
  <si>
    <t>YÖK tarafından sağlanan desteklerin hak sahibi, görev, süre, tutar veya bütçe tertibi bakımından eksik ya da hatalı bütçeleştirilmesi ve izlenmesi</t>
  </si>
  <si>
    <t>Üniversite ödeneklerinin birimlerin ihtiyaç, görev ve program yapısı dikkate alınmadan yanlış birim, tertip veya tutarda dağıtılması ya da 7 Ocak süresinin aşılması</t>
  </si>
  <si>
    <t>Ayrıntılı Finansman Programının gelir, gider ve nakit ihtiyacını dönemler itibarıyla doğru yansıtmaması veya 16 Ocak tarihine kadar hazırlanamaması</t>
  </si>
  <si>
    <t>İkinci öğretim gelirlerine bağlı limitlerin eksik veya hatalı hesaplanması, yanlış birim veya ödeme türüne tahsis edilmesi ya da süresinde belirlenmemesi</t>
  </si>
  <si>
    <t>İdare faaliyet raporunun hazırlanması</t>
  </si>
  <si>
    <t>Kurumsal bilgi ve verilerin toplanması, konsolidasyonu ve raporlanması</t>
  </si>
  <si>
    <t>Stratejik yönetim süreçlerine yönelik koordinasyon ve danışmanlık</t>
  </si>
  <si>
    <t>• Birimlerden gelen bilgi ve verilerin geç, eksik veya tutarsız olması
• İç ve dış paydaş katılımının yeterince sağlanamaması
• Üst politika belgeleri ile sektörel gelişmelerin plana doğru yansıtılamaması
• Performans göstergelerinin ölçülebilirlik ve veri kaynağı yönünden yeterince açık belirlenmemesi
• Çok sayıda birim ve çalışma grubunun koordinasyonunda gecikme yaşanması</t>
  </si>
  <si>
    <t>• Sorumlu birimlerin gerçekleşme verilerini geç veya eksik bildirmesi
• Gösterge tanımlarının birimlerce farklı yorumlanması
• Bildirilen verilerin dayanak belgelerle desteklenmemesi
• Verilerin farklı sistem ve çalışma tablolarından derlenmesi
• Hedef veya sorumlu birim değişikliklerinin izleme sürecine zamanında yansıtılmaması</t>
  </si>
  <si>
    <t>• Birim faaliyet raporlarının geç, eksik veya farklı formatlarda gönderilmesi
• Mali bilgiler ile performans verilerinin farklı sistemlerden alınması
• Birimlerce bildirilen veriler ile merkezi kayıtların uyumsuz olması
• Birim faaliyet raporlarındaki açıklama ve güvence beyanlarının eksik olması
• Yüksek veri hacmi ve manuel konsolidasyon işlemleri</t>
  </si>
  <si>
    <t>• Kurumsal verilerin farklı birim ve bilgi sistemlerinde bulunması
• Veri tanımı, ölçüm yöntemi ve raporlama dönemlerinin farklılık göstermesi
• Veri sorumlularının veya görev dağılımlarının değişmesi
• Verilerin manuel çalışma tablolarında birleştirilmesi
• Ortak veri tanımlarının ve kaynaklarının yeterince açık olmaması</t>
  </si>
  <si>
    <t>• Mevzuat, rehber ve raporlama esaslarında değişiklik yapılması
• Birimlerde görevli personelin değişmesi
• Stratejik yönetim konusundaki bilgi ve farkındalık düzeyinin farklı olması
• Raporlama takvimlerinin diğer işlerle çakışması
• Personel ve zaman yetersizliği</t>
  </si>
  <si>
    <t>• Birimlerden eksik veya hatalı bilgi gönderilmesi
• Raporlama sürelerinin aşılması
• Düzeltme ve yeniden çalışma ihtiyacının artması
• Stratejik planın kurumsal düzeyde yeterince sahiplenilmemesi
• İzleme ve raporlama sonuçlarının güvenilirliğinin azalması</t>
  </si>
  <si>
    <t>• Stratejik plan ve faaliyet raporlarında tutarsız bilgiler yer alması
• Aynı gösterge için farklı sonuçların raporlanması
• Üst yönetim kararlarının güvenilir olmayan verilere dayanması
• Diğer kurumlara hatalı bilgi gönderilmesi
• Kurumsal raporların güvenilirliğinin ve karşılaştırılabilirliğinin azalması</t>
  </si>
  <si>
    <t>• Üniversitenin faaliyet ve performansının gerçeğe aykırı raporlanması
• Kamuoyuna ve denetim mercilerine hatalı bilgi sunulması
• Hesap verme sorumluluğu ve mali saydamlığın zedelenmesi
• Raporun yasal süresinde yayımlanamaması
• Denetim bulgusu ve kurumsal itibar kaybı oluşması</t>
  </si>
  <si>
    <t>• Hedeflerin gerçekleşme düzeyinin yanlış hesaplanması
• Performans sapmalarının zamanında belirlenememesi
• İyileştirici tedbirlerin alınamaması
• Üst yönetime ve kamuoyuna hatalı bilgi sunulması
• Faaliyet raporu ve diğer kurumsal raporların güvenilirliğinin azalması</t>
  </si>
  <si>
    <t>• Kurumsal öncelikleri yeterince yansıtmayan amaç ve hedeflerin belirlenmesi
• Stratejik plan, performans programı ve bütçe ilişkisinin zayıflaması
• Performansın sağlıklı ölçülememesi
• Kaynakların kurumsal önceliklerle uyumsuz yönlendirilmesi
• Planın uygulanması ve kurumsal sahiplenilmesinde sorun yaşanması</t>
  </si>
  <si>
    <t>• 5018 sayılı Kanun, ilgili yönetmelik ve Üniversiteler İçin Stratejik Planlama Rehberinin esas alınması
• Hazırlık programı ve çalışma takvimi oluşturulması
• Strateji Geliştirme Kurulu, stratejik planlama ekibi ve çalışma gruplarının oluşturulması
• Durum analizi, paydaş analizi ve hedef kartı çalışmalarının yürütülmesi
• Plan taslağının ilgili kurul ve üst yönetim tarafından değerlendirilmesi</t>
  </si>
  <si>
    <t>• 5018 sayılı Kanun ve ilgili raporlama düzenlemelerinin esas alınması
• Birimlere raporlama takvimi, şablon ve açıklamaların gönderilmesi
• Birim faaliyet raporlarının ve güvence beyanlarının kontrol edilmesi
• Mali bilgiler ile performans sonuçlarının ilgili kayıt ve raporlarla karşılaştırılması
• Hazırlanan raporun birim yöneticileri ve üst yönetim tarafından gözden geçirilmesi</t>
  </si>
  <si>
    <t>• Verilerin ilgili birimlerden resmî yazıyla ve belirlenen şablonlarla talep edilmesi
• Veri kaynağı ve sorumlu birim bilgilerinin kaydedilmesi
• Verilerin önceki dönem sonuçları ve ilgili raporlarla karşılaştırılması
• Tespit edilen farklılıkların ilgili birimlere bildirilerek düzeltilmesinin istenmesi
• Nihai verilerin elektronik ortamda arşivlenmesi</t>
  </si>
  <si>
    <t>• Birimlere rehber, şablon ve açıklayıcı doküman gönderilmesi
• Bilgilendirme ve eğitim toplantıları yapılması
• Raporlama takvimi ve son teslim tarihlerinin duyurulması
• Telefon, e-posta ve resmî yazışma yoluyla danışmanlık sağlanması
• Gerekli hâllerde hatırlatma ve düzeltme yazılarının gönderilmesi</t>
  </si>
  <si>
    <t>Stratejik planın hazırlanmasının çok sayıda akademik ve idari birimin katılımına, farklı kaynaklardan sağlanan bilgilerin doğruluğuna ve paydaş görüşlerinin yeterli düzeyde alınmasına bağlı olması; amaç, hedef ve göstergelerin belirlenmesinin kapsamlı değerlendirme gerektirmesi nedeniyle eksiklik veya uyumsuzluk riski tamamen ortadan kaldırılamamakta ve orta düzeyde devam etmektedir.</t>
  </si>
  <si>
    <t>İzleme ve değerlendirme sürecinin sorumlu birimlerce bildirilen verilerin zamanında, tam ve doğru olmasına bağlı bulunması, göstergelerin farklı veri kaynaklarından elde edilmesi ve bazı göstergelerin nitel değerlendirme gerektirmesi nedeniyle hatalı veya eksik değerlendirme riski tamamen ortadan kaldırılamamakta ve orta düzeyde devam etmektedir.</t>
  </si>
  <si>
    <t>İdare faaliyet raporunun çok sayıda birimden gelen mali, idari ve performans bilgilerinin birleştirilmesiyle hazırlanması, bildirilen verilerin doğruluğunun ilgili birimlerin kayıtlarına bağlı olması ve farklı veri kaynakları arasında uyumsuzluk yaşanabilmesi nedeniyle eksik veya hatalı raporlama riski tamamen ortadan kaldırılamamakta ve orta düzeyde devam etmektedir.</t>
  </si>
  <si>
    <t>Kurumsal verilerin farklı birimler ve bilgi sistemlerinden sağlanması, veri tanımı ve dönem bakımından farklılık gösterebilmesi ve konsolidasyon işlemlerinin kullanıcı kontrolü gerektirmesi nedeniyle eksik, güncel olmayan veya birbiriyle uyumsuz veri kullanılması riski tamamen ortadan kaldırılamamakta ve orta düzeyde devam etmektedir.</t>
  </si>
  <si>
    <t xml:space="preserve">Aktarma öncesinde tenkis belgesinin düzenlenmemesi veya yanlış tertip/tutar üzerinden düzenlenmesi nedeniyle kullanılabilir ödeneğin hatalı gösterilmesi </t>
  </si>
  <si>
    <t xml:space="preserve">Üniversitenin aylık nakit ihtiyacının ntas sistemine eksik, fazla veya hatalı girilmesi ya da bildirim süresinin kaçırılması </t>
  </si>
  <si>
    <t xml:space="preserve">Yatırım tekliflerinin proje önceliği, maliyet, süre, fiziki hedef veya bütçe tavanları bakımından hatalı hazırlanması ya da 17 Ekim süresinde sunulamaması </t>
  </si>
  <si>
    <t xml:space="preserve">e-bütçe veya KBS kullanıcı yetkisinin yanlış kişiye, görevle uyumsuz kapsamda ya da zamanında sonlandırılmayacak şekilde tanımlanması ve kullanıcı bilgilerinin güvenliğinin ihlal edilmesi </t>
  </si>
  <si>
    <t xml:space="preserve">Birim faaliyet raporları ile mali ve performans bilgilerinin eksik, hatalı veya tutarsız konsolide edilmesi ya da idare faaliyet raporunun süresinde hazırlanamaması </t>
  </si>
  <si>
    <t xml:space="preserve">Harcama birimlerine stratejik planlama, izleme, değerlendirme ve faaliyet raporlaması konularında yeterli veya zamanında bilgilendirme ve destek sağlanamaması </t>
  </si>
  <si>
    <t xml:space="preserve">Kontrole tabi mali karar ve işlemlerin eksik veya hatalı incelenmesi, mevzuata aykırı biçimde uygun görüşe bağlanması ya da süresinde sonuçlandırılamaması </t>
  </si>
  <si>
    <t xml:space="preserve">03 2, 03 3, 03 4, 03 5, 03 7 ve 03 8 ekonomik kodlarından yapılan harcamaların bütçe tertibi, hak sahibi, tutar veya dayanak belgeler yönünden hatalı kontrol edilmesi </t>
  </si>
  <si>
    <t xml:space="preserve">BAP ve TÜBİTAK projelerine ilişkin ödeme işlemlerinin proje bütçesi, harcama kalemi, proje süresi, hak sahibi, tutar, vergi ve kesintiler veya dayanak belgeler yönünden hatalı ya da eksik kontrol edilmesi </t>
  </si>
  <si>
    <t xml:space="preserve">Yurtiçi veya yurtdışı görevlendirmelere ait yollukların kişi, süre, güzergâh, gündelik, ulaşım veya konaklama unsurları bakımından hatalı hesaplanması </t>
  </si>
  <si>
    <t xml:space="preserve">ErasmusErasmus öğrenci ve personel hareketliliği kapsamında yapılacak hibe ödemelerinin hareketlilik türü, süresi, ülke grubu veya ödeme oranının hatalı uygulanması nedeniyle eksik, fazla ya da mükerrer olarak gerçekleştirilmesi  personel hareketliliği kapsamında gidiş-dönüş ve hibe ödemelerinin uygun olmayan kişiye, süreye, ülke grubuna veya tutara göre gerçekleştirilmesi </t>
  </si>
  <si>
    <t xml:space="preserve">Erasmus Koordinatörlüğünün satın alma ve tanıtım giderlerinin proje bütçesine, satın alma kurallarına veya dayanak belgelere uygun olmadan gerçekleştirilmesi </t>
  </si>
  <si>
    <t xml:space="preserve">Yurtdışına lisansüstü eğitim amacıyla gönderilen araştırma görevlilerinin burs, kırtasiye ve yabancı dil eğitimi giderlerinin yanlış kişi, süre veya tutar üzerinden ödenmesi </t>
  </si>
  <si>
    <t xml:space="preserve">BAP/BAKA projelerinde avansın, süresinde mahsup edilmemesi ya da proje harcamalarının amaç, bütçe ve belgelere uygun olmadan ödenmesi </t>
  </si>
  <si>
    <t xml:space="preserve">YÖK yurtiçi, yabancı öğrenci ve doktora burslarının hak sahibi, burs türü, süre veya tutar bakımından hatalı ya da mükerrer ödenmesi </t>
  </si>
  <si>
    <t xml:space="preserve">Harcama birimlerine eksik, hatalı veya güncelliğini yitirmiş mali görüş verilmesi ya da eğitimlerin uygulama ihtiyacını karşılamaması </t>
  </si>
  <si>
    <t xml:space="preserve">Görev alanına ilişkin mevzuat değişikliklerinin zamanında izlenmemesi, personele duyurulmaması veya kontrol uygulamalarına doğru şekilde yansıtılmaması </t>
  </si>
  <si>
    <t xml:space="preserve">Ön mali kontrol ve iç kontrol faaliyetlerinin sonuçlarının sistematik izlenmemesi, raporlanmaması ve süreç iyileştirmelerinde kullanılmaması </t>
  </si>
  <si>
    <t>333 99 99 hesaba alınan tutarın niteliğinin geç belirlenmesi</t>
  </si>
  <si>
    <t>Vekalet ücretinin 333 99 99’da bekletilmesi</t>
  </si>
  <si>
    <t>333 18 01’e yanlış tutar aktarılması</t>
  </si>
  <si>
    <t xml:space="preserve">Teslim edilen taşınırların sipariş, sözleşme ve teknik şartnameye uygunluğu doğrulanmadan veya eksik miktarla kabul edilmesi </t>
  </si>
  <si>
    <t xml:space="preserve">Satın alınan taşınırların KBS'de yanlış hesap kodu, miktar, değer veya belge bilgisiyle kaydedilmesi ya da süresinde Taşınır İşlem Fişi düzenlenmemesi </t>
  </si>
  <si>
    <t xml:space="preserve">Hibe veya bağış yoluyla edinilen taşınırların kabul, değer tespiti ve giriş kayıtlarının yetkisiz, eksik ya da hatalı yapılması </t>
  </si>
  <si>
    <t xml:space="preserve">Devir alınan taşınırların çıkış ve giriş fişleri arasında miktar, değer, hesap kodu veya teslim bilgisi uyumsuzluğu oluşması </t>
  </si>
  <si>
    <t xml:space="preserve">Fiili sayımda fazla bulunan taşınırların dayanak, hesap kodu veya değer bilgisi hatalı belirlenerek kayda alınması </t>
  </si>
  <si>
    <t xml:space="preserve">Birimlerden gelen taşınır taleplerinin ihtiyaç, yetki ve stok durumu doğrulanmadan karşılanması veya mevcut stok varken yeniden satın alma sürecine yönlendirilmesi </t>
  </si>
  <si>
    <t xml:space="preserve">Tüketim malzemelerinin onaysız talep, yanlış kişi/miktar veya eksik belge üzerinden çıkışının yapılması </t>
  </si>
  <si>
    <t xml:space="preserve">Dayanıklı taşınırların kullanıcı, yer, sicil veya teslim bilgileri doğrulanmadan zimmetlenmesi ya da zimmet belgesi olmadan kullanıma verilmesi </t>
  </si>
  <si>
    <t xml:space="preserve">Görev yeri değişen veya kurumdan ayrılan personelin zimmetindeki taşınırların iade alınmaması, eksik alınması ya da yeni kullanıcıya kayıt dışı devredilmesi </t>
  </si>
  <si>
    <t xml:space="preserve">Aynı harcama birimi içindeki ambar veya birimler arasında taşınır devrinin belge, teslim veya kayıt bilgileri tamamlanmadan yapılması </t>
  </si>
  <si>
    <t xml:space="preserve">Devir suretiyle çıkışı yapılan taşınırların gerekli onaylar alınmadan, yanlış birime veya hatalı miktar/değer bilgisiyle devredilmesi </t>
  </si>
  <si>
    <t xml:space="preserve">Muhasebe hesaplarını etkileyen taşınır giriş ve çıkışlarının SGDB muhasebe birimine eksik, hatalı veya süresinden sonra bildirilmesi </t>
  </si>
  <si>
    <t xml:space="preserve">Taşınırların hesap kodu, sicil/barkod, bulunduğu yer, kullanıcı ve defter bilgilerinin eksik, mükerrer veya güncel olmayan biçimde tutulması </t>
  </si>
  <si>
    <t xml:space="preserve">Ambardaki taşınırların yetkisiz erişim, uygunsuz saklama, bozulma, kayıp, hırsızlık veya stok seviyelerinin yanlış yönetilmesi nedeniyle zarar görmesi </t>
  </si>
  <si>
    <t xml:space="preserve">Kayıp, çalınan veya zarar gören taşınırların olay, sorumluluk ve değer tespiti yapılmadan ya da süresinde kayıtlara yansıtılmadan işlemden çıkarılması </t>
  </si>
  <si>
    <t xml:space="preserve">Ekonomik ömrü dolmamış veya yeniden kullanılabilir taşınırların yetkisiz biçimde hurdaya ayrılması, imha edilmesi ya da kayıt dışı elden çıkarılması </t>
  </si>
  <si>
    <t xml:space="preserve">Yıl sonu sayımının eksik yapılması, fiili durum ile kayıtların doğru karşılaştırılmaması veya sayım farklarının hatalı düzeltilmesi </t>
  </si>
  <si>
    <t xml:space="preserve">Taşınır yönetim hesabı cetvellerinin eksik, hatalı veya süresinden sonra hazırlanması ve SGDB'ye gönderilen bilgilerin muhasebe kayıtlarıyla uyumsuz olması </t>
  </si>
  <si>
    <t xml:space="preserve">Emanete alınan SGK, vergi, sendika veya diğer kesintilerin yanlış kurum/kişi, dönem, tutar ya da hesap üzerinden aktarılması veya son ödeme tarihinin geçirilmesi </t>
  </si>
  <si>
    <t xml:space="preserve">Kefalete tabi personelin giriş veya ayrılma kaydının yanlış kişi, tarih veya statüyle yapılması ya da evrakın sevkini takiben zamanında işleme alınmaması </t>
  </si>
  <si>
    <t xml:space="preserve">İcra veya nafaka dosyasının borçlu personel, alacaklı, dosya numarası, öncelik sırası, tutar bakımından hatalı açılması; kesintinin aylık bordroya yanlış kişi, dosya, öncelik, oran veya tutarla yansıtılması, atlanması ya da süresinde ilgili hesaba aktarılmaması </t>
  </si>
  <si>
    <t xml:space="preserve">Üç aylık kefalet bordrosunun personel, kesinti, dönem veya toplam tutar bakımından eksik/hatalı hazırlanması ya da ilgili dönemin ay sonuna kadar gönderilmemesi </t>
  </si>
  <si>
    <t xml:space="preserve">Fazla veya yersiz ödemeden doğan kişi borcunun yanlış anapara/faiz, hesap veya tahsilat bilgisiyle açılması; tahsil edilmeden ya da eksik tahsilatla kapatılması </t>
  </si>
  <si>
    <t xml:space="preserve">Staj ödemesinin öğrenci/hak sahibi, staj süresi, devam durumu, ücret, SGK bilgisi, bütçe tertibi veya banka hesabı yönünden hatalı yapılması ya da ödeme emrinin BKMYBS'ye düşmesini takiben gecikmesi </t>
  </si>
  <si>
    <t>Üniversite stratejik planının durum analizi, paydaş görüşleri, misyon, vizyon, amaçlar, hedefler, performans göstergeleri ve hedef değerler yönünden kurumsal ihtiyaçları ve üst politika belgelerini yeterince yansıtmadan hazırlanması veya süresinde tamamlanmaması</t>
  </si>
  <si>
    <t>• Hedef kartlarında sorumlu birim, gösterge, veri kaynağı belirlenmesi
• Gerçekleşme verilerinin dönemsel olarak resmî yazıyla talep edilmesi
• Bildirilen verilerin önceki dönem ve hedef değerlerle karşılaştırılması
• Açıklama ve dayanak belgelerin ilgili birimlerden istenmesi
• İzleme ve değerlendirme sonuçlarının üst yönetime sunulması</t>
  </si>
  <si>
    <t xml:space="preserve">Kurumsal faaliyetlerde kullanılacak kurumsal bilgi ve verilerin eksik, güncel olmayan veya birbiriyle uyumsuz şekilde toplanması, sınıflandırılması ve raporlanması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</si>
</sst>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font>
      <sz val="11"/>
      <name val="Carlito"/>
    </font>
    <font>
      <b/>
      <sz val="12"/>
      <color theme="0"/>
      <name val="Times New Roman"/>
      <family val="1"/>
      <charset val="162"/>
    </font>
    <font>
      <sz val="12"/>
      <name val="Times New Roman"/>
      <family val="1"/>
      <charset val="162"/>
    </font>
    <font>
      <b/>
      <sz val="12"/>
      <name val="Times New Roman"/>
      <family val="1"/>
      <charset val="162"/>
    </font>
    <font>
      <b/>
      <sz val="12"/>
      <color rgb="FFFF0000"/>
      <name val="Times New Roman"/>
      <family val="1"/>
      <charset val="162"/>
    </font>
    <font>
      <b/>
      <sz val="12"/>
      <color rgb="FFFF6600"/>
      <name val="Times New Roman"/>
      <family val="1"/>
      <charset val="162"/>
    </font>
    <font>
      <b/>
      <sz val="12"/>
      <color rgb="FFFFFF00"/>
      <name val="Times New Roman"/>
      <family val="1"/>
      <charset val="162"/>
    </font>
    <font>
      <b/>
      <sz val="12"/>
      <color rgb="FF92D050"/>
      <name val="Times New Roman"/>
      <family val="1"/>
      <charset val="162"/>
    </font>
    <font>
      <b/>
      <sz val="12"/>
      <color rgb="FF00B050"/>
      <name val="Times New Roman"/>
      <family val="1"/>
      <charset val="162"/>
    </font>
    <font>
      <sz val="14"/>
      <name val="Times New Roman"/>
      <family val="1"/>
      <charset val="162"/>
    </font>
    <font>
      <sz val="14"/>
      <color theme="0"/>
      <name val="Times New Roman"/>
      <family val="1"/>
      <charset val="162"/>
    </font>
    <font>
      <b/>
      <sz val="14"/>
      <name val="Times New Roman"/>
      <family val="1"/>
      <charset val="162"/>
    </font>
    <font>
      <sz val="16"/>
      <name val="Times New Roman"/>
      <family val="1"/>
      <charset val="162"/>
    </font>
    <font>
      <b/>
      <sz val="16"/>
      <name val="Times New Roman"/>
      <family val="1"/>
      <charset val="162"/>
    </font>
    <font>
      <b/>
      <sz val="16"/>
      <color rgb="FFFF0000"/>
      <name val="Times New Roman"/>
      <family val="1"/>
      <charset val="162"/>
    </font>
    <font>
      <b/>
      <u/>
      <sz val="12"/>
      <name val="Times New Roman"/>
      <family val="1"/>
      <charset val="162"/>
    </font>
  </fonts>
  <fills count="15">
    <fill>
      <patternFill patternType="none"/>
    </fill>
    <fill>
      <patternFill patternType="gray125"/>
    </fill>
    <fill>
      <patternFill patternType="solid">
        <fgColor rgb="FFE7E6E6"/>
      </patternFill>
    </fill>
    <fill>
      <patternFill patternType="solid">
        <fgColor rgb="FFBFBFBF"/>
      </patternFill>
    </fill>
    <fill>
      <patternFill patternType="solid">
        <fgColor rgb="FFE4DFEC"/>
      </patternFill>
    </fill>
    <fill>
      <patternFill patternType="solid">
        <fgColor rgb="FFD9D9D9"/>
      </patternFill>
    </fill>
    <fill>
      <patternFill patternType="solid">
        <fgColor rgb="FFFCE4D6"/>
      </patternFill>
    </fill>
    <fill>
      <patternFill patternType="solid">
        <fgColor theme="7" tint="-0.249977111117893"/>
        <bgColor indexed="64"/>
      </patternFill>
    </fill>
    <fill>
      <patternFill patternType="solid">
        <fgColor rgb="FFFF0000"/>
        <bgColor indexed="64"/>
      </patternFill>
    </fill>
    <fill>
      <patternFill patternType="solid">
        <fgColor rgb="FFFF66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4"/>
        <bgColor indexed="64"/>
      </patternFill>
    </fill>
    <fill>
      <patternFill patternType="solid">
        <fgColor theme="3" tint="0.89999084444715716"/>
        <bgColor indexed="64"/>
      </patternFill>
    </fill>
  </fills>
  <borders count="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2">
    <xf numFmtId="0" fontId="0" fillId="0" borderId="0" xfId="0"/>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center" vertical="center"/>
    </xf>
    <xf numFmtId="0" fontId="3" fillId="8" borderId="2" xfId="0" applyFont="1" applyFill="1" applyBorder="1" applyAlignment="1">
      <alignment horizontal="center" vertical="center"/>
    </xf>
    <xf numFmtId="0" fontId="4" fillId="0" borderId="2" xfId="0" applyFont="1" applyBorder="1" applyAlignment="1">
      <alignment horizontal="center" vertical="center"/>
    </xf>
    <xf numFmtId="0" fontId="2" fillId="0" borderId="2" xfId="0" applyFont="1" applyBorder="1" applyAlignment="1">
      <alignment horizontal="left" vertical="center" wrapText="1"/>
    </xf>
    <xf numFmtId="0" fontId="3" fillId="9" borderId="2" xfId="0" applyFont="1" applyFill="1" applyBorder="1" applyAlignment="1">
      <alignment horizontal="center" vertical="center"/>
    </xf>
    <xf numFmtId="0" fontId="5" fillId="0" borderId="2" xfId="0" applyFont="1" applyBorder="1" applyAlignment="1">
      <alignment horizontal="center" vertical="center"/>
    </xf>
    <xf numFmtId="0" fontId="3" fillId="10" borderId="2" xfId="0" applyFont="1" applyFill="1" applyBorder="1" applyAlignment="1">
      <alignment horizontal="center" vertical="center"/>
    </xf>
    <xf numFmtId="0" fontId="6" fillId="0" borderId="2" xfId="0" applyFont="1" applyBorder="1" applyAlignment="1">
      <alignment horizontal="center" vertical="center"/>
    </xf>
    <xf numFmtId="0" fontId="3" fillId="11" borderId="2" xfId="0" applyFont="1" applyFill="1" applyBorder="1" applyAlignment="1">
      <alignment horizontal="center" vertical="center"/>
    </xf>
    <xf numFmtId="0" fontId="7" fillId="0" borderId="2" xfId="0" applyFont="1" applyBorder="1" applyAlignment="1">
      <alignment horizontal="center" vertical="center"/>
    </xf>
    <xf numFmtId="0" fontId="3" fillId="12" borderId="2" xfId="0" applyFont="1" applyFill="1" applyBorder="1" applyAlignment="1">
      <alignment horizontal="center" vertical="center"/>
    </xf>
    <xf numFmtId="0" fontId="8" fillId="0" borderId="2" xfId="0" applyFont="1" applyBorder="1" applyAlignment="1">
      <alignment horizontal="center" vertical="center"/>
    </xf>
    <xf numFmtId="0" fontId="10" fillId="13" borderId="2" xfId="0" applyFont="1" applyFill="1" applyBorder="1" applyAlignment="1">
      <alignment horizontal="center" vertical="center"/>
    </xf>
    <xf numFmtId="0" fontId="10" fillId="13" borderId="3" xfId="0" applyFont="1" applyFill="1" applyBorder="1" applyAlignment="1">
      <alignment horizontal="center" vertical="center"/>
    </xf>
    <xf numFmtId="0" fontId="9" fillId="0" borderId="0" xfId="0" applyFont="1" applyAlignment="1">
      <alignment horizontal="center" vertical="center"/>
    </xf>
    <xf numFmtId="0" fontId="10" fillId="13" borderId="2" xfId="0" applyFont="1" applyFill="1" applyBorder="1" applyAlignment="1">
      <alignment horizontal="center" vertical="center" wrapText="1"/>
    </xf>
    <xf numFmtId="0" fontId="1" fillId="12" borderId="2" xfId="0" applyFont="1" applyFill="1" applyBorder="1" applyAlignment="1">
      <alignment horizontal="center" vertical="center"/>
    </xf>
    <xf numFmtId="0" fontId="1" fillId="10" borderId="2" xfId="0" applyFont="1" applyFill="1" applyBorder="1" applyAlignment="1">
      <alignment horizontal="center" vertical="center"/>
    </xf>
    <xf numFmtId="0" fontId="1" fillId="9" borderId="2" xfId="0" applyFont="1" applyFill="1" applyBorder="1" applyAlignment="1">
      <alignment horizontal="center" vertical="center"/>
    </xf>
    <xf numFmtId="0" fontId="1" fillId="8" borderId="2" xfId="0" applyFont="1" applyFill="1" applyBorder="1" applyAlignment="1">
      <alignment horizontal="center" vertical="center"/>
    </xf>
    <xf numFmtId="0" fontId="11" fillId="0" borderId="2" xfId="0" applyFont="1" applyBorder="1" applyAlignment="1">
      <alignment horizontal="center" vertical="center" wrapText="1"/>
    </xf>
    <xf numFmtId="0" fontId="10" fillId="13" borderId="4" xfId="0" applyFont="1" applyFill="1" applyBorder="1" applyAlignment="1">
      <alignment horizontal="center" vertical="center" wrapText="1"/>
    </xf>
    <xf numFmtId="0" fontId="1" fillId="11" borderId="2" xfId="0" applyFont="1" applyFill="1" applyBorder="1" applyAlignment="1">
      <alignment horizontal="center" vertical="center"/>
    </xf>
    <xf numFmtId="0" fontId="3" fillId="14" borderId="2" xfId="0" applyFont="1" applyFill="1" applyBorder="1" applyAlignment="1">
      <alignment horizontal="left" vertical="center"/>
    </xf>
    <xf numFmtId="0" fontId="2" fillId="0" borderId="0" xfId="0" applyFont="1" applyAlignment="1">
      <alignment vertical="center"/>
    </xf>
    <xf numFmtId="0" fontId="2"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10" borderId="1" xfId="0" applyNumberFormat="1"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10" borderId="0" xfId="0" applyFont="1" applyFill="1" applyAlignment="1">
      <alignment vertical="center"/>
    </xf>
    <xf numFmtId="0" fontId="3" fillId="14" borderId="2" xfId="0" applyFont="1" applyFill="1" applyBorder="1" applyAlignment="1">
      <alignment horizontal="left" vertical="center" wrapText="1"/>
    </xf>
    <xf numFmtId="0" fontId="3" fillId="3" borderId="2" xfId="0" applyNumberFormat="1" applyFont="1" applyFill="1" applyBorder="1" applyAlignment="1">
      <alignment horizontal="center" vertical="center" wrapText="1"/>
    </xf>
    <xf numFmtId="0" fontId="13" fillId="10" borderId="1" xfId="0" applyNumberFormat="1" applyFont="1" applyFill="1" applyBorder="1" applyAlignment="1">
      <alignment vertical="top" wrapText="1"/>
    </xf>
    <xf numFmtId="0" fontId="3" fillId="5" borderId="0" xfId="0" applyNumberFormat="1" applyFont="1" applyFill="1" applyBorder="1" applyAlignment="1">
      <alignment horizontal="left" vertical="center" wrapText="1"/>
    </xf>
    <xf numFmtId="0" fontId="2" fillId="6" borderId="1" xfId="0" applyNumberFormat="1" applyFont="1" applyFill="1" applyBorder="1" applyAlignment="1">
      <alignment horizontal="left" vertical="center" wrapText="1"/>
    </xf>
    <xf numFmtId="0" fontId="3" fillId="5" borderId="1" xfId="0" applyNumberFormat="1" applyFont="1" applyFill="1" applyBorder="1" applyAlignment="1">
      <alignment horizontal="left" vertical="center" wrapText="1"/>
    </xf>
    <xf numFmtId="0" fontId="1" fillId="7" borderId="0"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1" fillId="2" borderId="0" xfId="0" applyNumberFormat="1" applyFont="1" applyFill="1" applyBorder="1" applyAlignment="1">
      <alignment vertical="center"/>
    </xf>
    <xf numFmtId="0" fontId="11" fillId="2" borderId="1" xfId="0" applyNumberFormat="1" applyFont="1" applyFill="1" applyBorder="1" applyAlignment="1">
      <alignment vertical="center"/>
    </xf>
    <xf numFmtId="0" fontId="4" fillId="4" borderId="0" xfId="0" applyNumberFormat="1" applyFont="1" applyFill="1" applyBorder="1" applyAlignment="1">
      <alignment horizontal="center" vertical="center" wrapText="1"/>
    </xf>
    <xf numFmtId="0" fontId="4" fillId="4" borderId="1" xfId="0" applyNumberFormat="1" applyFont="1" applyFill="1" applyBorder="1" applyAlignment="1">
      <alignment horizontal="center" vertical="center" wrapText="1"/>
    </xf>
    <xf numFmtId="0" fontId="4" fillId="3" borderId="0" xfId="0"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0" fontId="14" fillId="3" borderId="0" xfId="0" applyNumberFormat="1" applyFont="1" applyFill="1" applyBorder="1" applyAlignment="1">
      <alignment horizontal="left" vertical="center"/>
    </xf>
    <xf numFmtId="0" fontId="14" fillId="3" borderId="1" xfId="0" applyNumberFormat="1" applyFont="1" applyFill="1" applyBorder="1" applyAlignment="1">
      <alignment horizontal="left" vertical="center"/>
    </xf>
    <xf numFmtId="0" fontId="3" fillId="3" borderId="2" xfId="0" applyNumberFormat="1" applyFont="1" applyFill="1" applyBorder="1" applyAlignment="1">
      <alignment horizontal="center" vertical="center" wrapText="1"/>
    </xf>
    <xf numFmtId="0" fontId="12" fillId="10" borderId="1" xfId="0" applyNumberFormat="1" applyFont="1" applyFill="1" applyBorder="1" applyAlignment="1">
      <alignment horizontal="left" vertical="top" wrapText="1"/>
    </xf>
    <xf numFmtId="0" fontId="3" fillId="14" borderId="5" xfId="0" applyFont="1" applyFill="1" applyBorder="1" applyAlignment="1">
      <alignment horizontal="left" vertical="center"/>
    </xf>
    <xf numFmtId="0" fontId="3" fillId="14" borderId="4" xfId="0" applyFont="1" applyFill="1" applyBorder="1" applyAlignment="1">
      <alignment horizontal="left" vertical="center"/>
    </xf>
    <xf numFmtId="0" fontId="3" fillId="14" borderId="6" xfId="0" applyFont="1" applyFill="1" applyBorder="1" applyAlignment="1">
      <alignment horizontal="left" vertical="center"/>
    </xf>
  </cellXfs>
  <cellStyles count="1">
    <cellStyle name="Normal" xfId="0" builtinId="0"/>
  </cellStyles>
  <dxfs count="6">
    <dxf>
      <fill>
        <patternFill patternType="solid">
          <bgColor rgb="FFFFC7CE"/>
        </patternFill>
      </fill>
    </dxf>
    <dxf>
      <fill>
        <patternFill patternType="solid">
          <bgColor rgb="FFFFEB9C"/>
        </patternFill>
      </fill>
    </dxf>
    <dxf>
      <fill>
        <patternFill patternType="solid">
          <bgColor rgb="FFC6EFCE"/>
        </patternFill>
      </fill>
    </dxf>
    <dxf>
      <fill>
        <patternFill patternType="solid">
          <bgColor rgb="FFFFC7CE"/>
        </patternFill>
      </fill>
    </dxf>
    <dxf>
      <fill>
        <patternFill patternType="solid">
          <bgColor rgb="FFFFEB9C"/>
        </patternFill>
      </fill>
    </dxf>
    <dxf>
      <fill>
        <patternFill patternType="solid">
          <bgColor rgb="FFC6EFCE"/>
        </patternFill>
      </fill>
    </dxf>
  </dxfs>
  <tableStyles count="0" defaultTableStyle="TableStyleMedium2" defaultPivotStyle="PivotStyleLight16"/>
  <colors>
    <mruColors>
      <color rgb="FFFF6600"/>
      <color rgb="FFFF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45"/>
  <sheetViews>
    <sheetView tabSelected="1" topLeftCell="A20" zoomScale="80" zoomScaleNormal="80" workbookViewId="0">
      <selection activeCell="F22" sqref="F22"/>
    </sheetView>
  </sheetViews>
  <sheetFormatPr defaultRowHeight="15.75"/>
  <cols>
    <col min="1" max="1" width="7" style="27" customWidth="1"/>
    <col min="2" max="2" width="15.625" style="38" customWidth="1"/>
    <col min="3" max="3" width="28" style="38" customWidth="1"/>
    <col min="4" max="4" width="12.875" style="39" customWidth="1"/>
    <col min="5" max="5" width="37.625" style="38" customWidth="1"/>
    <col min="6" max="6" width="33" style="38" customWidth="1"/>
    <col min="7" max="8" width="11" style="27" customWidth="1"/>
    <col min="9" max="9" width="17.125" style="27" customWidth="1"/>
    <col min="10" max="10" width="15.375" style="27" customWidth="1"/>
    <col min="11" max="11" width="48.25" style="38" customWidth="1"/>
    <col min="12" max="12" width="28.25" style="39" customWidth="1"/>
    <col min="13" max="13" width="15.375" style="39" customWidth="1"/>
    <col min="14" max="14" width="27.25" style="39" customWidth="1"/>
    <col min="15" max="15" width="21" style="39" customWidth="1"/>
    <col min="16" max="16" width="32.875" style="27" customWidth="1"/>
    <col min="17" max="17" width="28" style="27" customWidth="1"/>
    <col min="18" max="18" width="14.625" style="27" customWidth="1"/>
    <col min="19" max="19" width="12.875" style="27" customWidth="1"/>
    <col min="20" max="20" width="13" style="27" customWidth="1"/>
    <col min="21" max="21" width="15.25" style="27" customWidth="1"/>
    <col min="22" max="22" width="16.625" style="27" customWidth="1"/>
    <col min="23" max="23" width="21.875" style="27" customWidth="1"/>
    <col min="24" max="25" width="17.625" style="27" customWidth="1"/>
    <col min="26" max="26" width="63" style="27" customWidth="1"/>
    <col min="27" max="16384" width="9" style="27"/>
  </cols>
  <sheetData>
    <row r="1" spans="1:26" ht="36.75" customHeight="1">
      <c r="A1" s="47" t="s">
        <v>0</v>
      </c>
      <c r="B1" s="47"/>
      <c r="C1" s="47"/>
      <c r="D1" s="47"/>
      <c r="E1" s="47"/>
      <c r="F1" s="47"/>
      <c r="G1" s="47"/>
      <c r="H1" s="47"/>
      <c r="I1" s="47"/>
      <c r="J1" s="48"/>
      <c r="K1" s="48"/>
      <c r="L1" s="48"/>
      <c r="M1" s="48"/>
      <c r="N1" s="48"/>
      <c r="O1" s="48"/>
      <c r="P1" s="48"/>
      <c r="Q1" s="47"/>
      <c r="R1" s="47"/>
      <c r="S1" s="47"/>
      <c r="T1" s="47"/>
      <c r="U1" s="47"/>
      <c r="V1" s="47"/>
      <c r="W1" s="47"/>
      <c r="X1" s="47"/>
      <c r="Y1" s="48"/>
      <c r="Z1" s="47"/>
    </row>
    <row r="2" spans="1:26" ht="21.95" customHeight="1">
      <c r="A2" s="49" t="s">
        <v>316</v>
      </c>
      <c r="B2" s="49"/>
      <c r="C2" s="49"/>
      <c r="D2" s="49"/>
      <c r="E2" s="49"/>
      <c r="F2" s="49"/>
      <c r="G2" s="49"/>
      <c r="H2" s="49"/>
      <c r="I2" s="49"/>
      <c r="J2" s="50"/>
      <c r="K2" s="50"/>
      <c r="L2" s="50"/>
      <c r="M2" s="50"/>
      <c r="N2" s="50"/>
      <c r="O2" s="50"/>
      <c r="P2" s="50"/>
      <c r="Q2" s="49"/>
      <c r="R2" s="49"/>
      <c r="S2" s="49"/>
      <c r="T2" s="49"/>
      <c r="U2" s="49"/>
      <c r="V2" s="49"/>
      <c r="W2" s="49"/>
      <c r="X2" s="49"/>
      <c r="Y2" s="50"/>
      <c r="Z2" s="49"/>
    </row>
    <row r="3" spans="1:26" ht="62.1" customHeight="1">
      <c r="A3" s="57" t="s">
        <v>2</v>
      </c>
      <c r="B3" s="57" t="s">
        <v>3</v>
      </c>
      <c r="C3" s="57" t="s">
        <v>4</v>
      </c>
      <c r="D3" s="57" t="s">
        <v>5</v>
      </c>
      <c r="E3" s="57" t="s">
        <v>6</v>
      </c>
      <c r="F3" s="57" t="s">
        <v>7</v>
      </c>
      <c r="G3" s="57" t="s">
        <v>69</v>
      </c>
      <c r="H3" s="57" t="s">
        <v>70</v>
      </c>
      <c r="I3" s="57" t="s">
        <v>491</v>
      </c>
      <c r="J3" s="57" t="s">
        <v>492</v>
      </c>
      <c r="K3" s="57" t="s">
        <v>25</v>
      </c>
      <c r="L3" s="57" t="s">
        <v>100</v>
      </c>
      <c r="M3" s="57" t="s">
        <v>493</v>
      </c>
      <c r="N3" s="57" t="s">
        <v>494</v>
      </c>
      <c r="O3" s="57" t="s">
        <v>495</v>
      </c>
      <c r="P3" s="58" t="s">
        <v>204</v>
      </c>
      <c r="Q3" s="57" t="s">
        <v>102</v>
      </c>
      <c r="R3" s="57" t="s">
        <v>8</v>
      </c>
      <c r="S3" s="57" t="s">
        <v>9</v>
      </c>
      <c r="T3" s="57" t="s">
        <v>496</v>
      </c>
      <c r="U3" s="57" t="s">
        <v>497</v>
      </c>
      <c r="V3" s="57" t="s">
        <v>11</v>
      </c>
      <c r="W3" s="57" t="s">
        <v>12</v>
      </c>
      <c r="X3" s="57" t="s">
        <v>13</v>
      </c>
      <c r="Y3" s="57"/>
      <c r="Z3" s="57" t="s">
        <v>14</v>
      </c>
    </row>
    <row r="4" spans="1:26" ht="62.1" customHeight="1">
      <c r="A4" s="57"/>
      <c r="B4" s="57"/>
      <c r="C4" s="57"/>
      <c r="D4" s="57"/>
      <c r="E4" s="57"/>
      <c r="F4" s="57"/>
      <c r="G4" s="57"/>
      <c r="H4" s="57"/>
      <c r="I4" s="57"/>
      <c r="J4" s="57"/>
      <c r="K4" s="57"/>
      <c r="L4" s="57"/>
      <c r="M4" s="57"/>
      <c r="N4" s="57"/>
      <c r="O4" s="57"/>
      <c r="P4" s="58"/>
      <c r="Q4" s="57"/>
      <c r="R4" s="57"/>
      <c r="S4" s="57"/>
      <c r="T4" s="57"/>
      <c r="U4" s="57"/>
      <c r="V4" s="57"/>
      <c r="W4" s="57"/>
      <c r="X4" s="42"/>
      <c r="Y4" s="42"/>
      <c r="Z4" s="57"/>
    </row>
    <row r="5" spans="1:26" ht="178.5" customHeight="1">
      <c r="A5" s="28">
        <v>1</v>
      </c>
      <c r="B5" s="29" t="s">
        <v>276</v>
      </c>
      <c r="C5" s="29" t="s">
        <v>676</v>
      </c>
      <c r="D5" s="30" t="s">
        <v>22</v>
      </c>
      <c r="E5" s="29" t="s">
        <v>277</v>
      </c>
      <c r="F5" s="29" t="s">
        <v>278</v>
      </c>
      <c r="G5" s="30">
        <v>4</v>
      </c>
      <c r="H5" s="30">
        <v>5</v>
      </c>
      <c r="I5" s="28">
        <f t="shared" ref="I5:I22" si="0">IF(OR(G5="",H5=""),"",G5*H5)</f>
        <v>20</v>
      </c>
      <c r="J5" s="28" t="str">
        <f t="shared" ref="J5:J23" si="1">IF(I5="","",IF(I5&gt;=20,"Çok Yüksek",IF(I5&gt;=12,"Yüksek",IF(I5&gt;=6,"Orta",IF(I5&gt;=3,"Düşük","Çok Düşük")))))</f>
        <v>Çok Yüksek</v>
      </c>
      <c r="K5" s="29" t="s">
        <v>308</v>
      </c>
      <c r="L5" s="30" t="s">
        <v>132</v>
      </c>
      <c r="M5" s="30">
        <f t="shared" ref="M5:M23" si="2">IF(L5="YETERLİ",0.1,IF(L5="KISMEN YETERLİ",0.4,IF(L5="ZAYIF",0.8,IF(L5="YETERLİ DEĞİL",1,""))))</f>
        <v>0.4</v>
      </c>
      <c r="N5" s="28">
        <f t="shared" ref="N5:N22" si="3">I5*M5</f>
        <v>8</v>
      </c>
      <c r="O5" s="30" t="str">
        <f t="shared" ref="O5:O22" si="4">IF(N5="","",IF(N5&gt;=20,"ÇOK YÜKSEK",IF(N5&gt;=12,"YÜKSEK",IF(N5&gt;=6,"ORTA",IF(N5&gt;=3,"DÜŞÜK","ÇOK DÜŞÜK")))))</f>
        <v>ORTA</v>
      </c>
      <c r="P5" s="58"/>
      <c r="Q5" s="28"/>
      <c r="R5" s="28" t="s">
        <v>23</v>
      </c>
      <c r="S5" s="28" t="s">
        <v>23</v>
      </c>
      <c r="T5" s="28" t="e">
        <f t="shared" ref="T5" si="5">IF(OR(R5="",S5=""),"",R5*S5)</f>
        <v>#VALUE!</v>
      </c>
      <c r="U5" s="28" t="e">
        <f>IF(T5="","",IF(T5&gt;=20,"Çok Yüksek",IF(T5&gt;=12,"Yüksek",IF(T5&gt;=6,"Orta",IF(T5&gt;=3,"Düşük","Çok Düşük")))))</f>
        <v>#VALUE!</v>
      </c>
      <c r="V5" s="28"/>
      <c r="W5" s="28"/>
      <c r="X5" s="31"/>
      <c r="Y5" s="32"/>
      <c r="Z5" s="28" t="s">
        <v>535</v>
      </c>
    </row>
    <row r="6" spans="1:26" ht="138.75" customHeight="1">
      <c r="A6" s="30">
        <v>2</v>
      </c>
      <c r="B6" s="29" t="s">
        <v>279</v>
      </c>
      <c r="C6" s="29" t="s">
        <v>677</v>
      </c>
      <c r="D6" s="30" t="s">
        <v>22</v>
      </c>
      <c r="E6" s="29" t="s">
        <v>280</v>
      </c>
      <c r="F6" s="29" t="s">
        <v>281</v>
      </c>
      <c r="G6" s="30">
        <v>3</v>
      </c>
      <c r="H6" s="30">
        <v>4</v>
      </c>
      <c r="I6" s="28">
        <f t="shared" si="0"/>
        <v>12</v>
      </c>
      <c r="J6" s="28" t="str">
        <f t="shared" si="1"/>
        <v>Yüksek</v>
      </c>
      <c r="K6" s="29" t="s">
        <v>309</v>
      </c>
      <c r="L6" s="30" t="s">
        <v>132</v>
      </c>
      <c r="M6" s="30">
        <f t="shared" si="2"/>
        <v>0.4</v>
      </c>
      <c r="N6" s="28">
        <f t="shared" si="3"/>
        <v>4.8000000000000007</v>
      </c>
      <c r="O6" s="30" t="str">
        <f t="shared" si="4"/>
        <v>DÜŞÜK</v>
      </c>
      <c r="P6" s="58"/>
      <c r="Q6" s="30"/>
      <c r="R6" s="28" t="s">
        <v>23</v>
      </c>
      <c r="S6" s="28" t="s">
        <v>23</v>
      </c>
      <c r="T6" s="28" t="e">
        <f t="shared" ref="T6:T74" si="6">IF(OR(R6="",S6=""),"",R6*S6)</f>
        <v>#VALUE!</v>
      </c>
      <c r="U6" s="28" t="e">
        <f t="shared" ref="U6:U74" si="7">IF(T6="","",IF(T6&gt;=20,"Çok Yüksek",IF(T6&gt;=12,"Yüksek",IF(T6&gt;=6,"Orta",IF(T6&gt;=3,"Düşük","Çok Düşük")))))</f>
        <v>#VALUE!</v>
      </c>
      <c r="V6" s="30"/>
      <c r="W6" s="30"/>
      <c r="X6" s="32"/>
      <c r="Y6" s="32"/>
      <c r="Z6" s="30"/>
    </row>
    <row r="7" spans="1:26" ht="141" customHeight="1">
      <c r="A7" s="28">
        <v>3</v>
      </c>
      <c r="B7" s="29" t="s">
        <v>282</v>
      </c>
      <c r="C7" s="29" t="s">
        <v>678</v>
      </c>
      <c r="D7" s="30" t="s">
        <v>22</v>
      </c>
      <c r="E7" s="29" t="s">
        <v>283</v>
      </c>
      <c r="F7" s="29" t="s">
        <v>284</v>
      </c>
      <c r="G7" s="30">
        <v>4</v>
      </c>
      <c r="H7" s="30">
        <v>4</v>
      </c>
      <c r="I7" s="28">
        <f>IF(OR(G7="",H7=""),"",G7*H7)</f>
        <v>16</v>
      </c>
      <c r="J7" s="28" t="str">
        <f t="shared" si="1"/>
        <v>Yüksek</v>
      </c>
      <c r="K7" s="29" t="s">
        <v>310</v>
      </c>
      <c r="L7" s="30" t="s">
        <v>132</v>
      </c>
      <c r="M7" s="30">
        <f t="shared" si="2"/>
        <v>0.4</v>
      </c>
      <c r="N7" s="28">
        <f t="shared" si="3"/>
        <v>6.4</v>
      </c>
      <c r="O7" s="30" t="str">
        <f t="shared" si="4"/>
        <v>ORTA</v>
      </c>
      <c r="P7" s="58"/>
      <c r="Q7" s="30"/>
      <c r="R7" s="28" t="s">
        <v>23</v>
      </c>
      <c r="S7" s="28" t="s">
        <v>23</v>
      </c>
      <c r="T7" s="28" t="e">
        <f t="shared" si="6"/>
        <v>#VALUE!</v>
      </c>
      <c r="U7" s="28" t="e">
        <f t="shared" si="7"/>
        <v>#VALUE!</v>
      </c>
      <c r="V7" s="30"/>
      <c r="W7" s="30"/>
      <c r="X7" s="32"/>
      <c r="Y7" s="32"/>
      <c r="Z7" s="28" t="s">
        <v>536</v>
      </c>
    </row>
    <row r="8" spans="1:26" ht="175.5" customHeight="1">
      <c r="A8" s="28">
        <v>4</v>
      </c>
      <c r="B8" s="29" t="s">
        <v>282</v>
      </c>
      <c r="C8" s="29" t="s">
        <v>679</v>
      </c>
      <c r="D8" s="30" t="s">
        <v>22</v>
      </c>
      <c r="E8" s="29" t="s">
        <v>563</v>
      </c>
      <c r="F8" s="29" t="s">
        <v>285</v>
      </c>
      <c r="G8" s="30">
        <v>4</v>
      </c>
      <c r="H8" s="30">
        <v>4</v>
      </c>
      <c r="I8" s="28">
        <f t="shared" si="0"/>
        <v>16</v>
      </c>
      <c r="J8" s="28" t="str">
        <f t="shared" si="1"/>
        <v>Yüksek</v>
      </c>
      <c r="K8" s="29" t="s">
        <v>564</v>
      </c>
      <c r="L8" s="30" t="s">
        <v>132</v>
      </c>
      <c r="M8" s="30">
        <f t="shared" si="2"/>
        <v>0.4</v>
      </c>
      <c r="N8" s="28">
        <f t="shared" si="3"/>
        <v>6.4</v>
      </c>
      <c r="O8" s="30" t="str">
        <f t="shared" si="4"/>
        <v>ORTA</v>
      </c>
      <c r="P8" s="58"/>
      <c r="Q8" s="30"/>
      <c r="R8" s="28" t="s">
        <v>23</v>
      </c>
      <c r="S8" s="28" t="s">
        <v>23</v>
      </c>
      <c r="T8" s="28" t="e">
        <f t="shared" si="6"/>
        <v>#VALUE!</v>
      </c>
      <c r="U8" s="28" t="e">
        <f t="shared" si="7"/>
        <v>#VALUE!</v>
      </c>
      <c r="V8" s="30"/>
      <c r="W8" s="30"/>
      <c r="X8" s="32"/>
      <c r="Y8" s="32"/>
      <c r="Z8" s="28" t="s">
        <v>565</v>
      </c>
    </row>
    <row r="9" spans="1:26" ht="144.75" customHeight="1">
      <c r="A9" s="30">
        <v>5</v>
      </c>
      <c r="B9" s="29" t="s">
        <v>286</v>
      </c>
      <c r="C9" s="29" t="s">
        <v>705</v>
      </c>
      <c r="D9" s="30" t="s">
        <v>22</v>
      </c>
      <c r="E9" s="29" t="s">
        <v>566</v>
      </c>
      <c r="F9" s="29" t="s">
        <v>287</v>
      </c>
      <c r="G9" s="30">
        <v>3</v>
      </c>
      <c r="H9" s="30">
        <v>4</v>
      </c>
      <c r="I9" s="28">
        <f t="shared" si="0"/>
        <v>12</v>
      </c>
      <c r="J9" s="28" t="str">
        <f t="shared" si="1"/>
        <v>Yüksek</v>
      </c>
      <c r="K9" s="29" t="s">
        <v>567</v>
      </c>
      <c r="L9" s="30" t="s">
        <v>132</v>
      </c>
      <c r="M9" s="30">
        <f t="shared" si="2"/>
        <v>0.4</v>
      </c>
      <c r="N9" s="28">
        <f t="shared" si="3"/>
        <v>4.8000000000000007</v>
      </c>
      <c r="O9" s="30" t="str">
        <f t="shared" si="4"/>
        <v>DÜŞÜK</v>
      </c>
      <c r="P9" s="43"/>
      <c r="Q9" s="30"/>
      <c r="R9" s="28" t="s">
        <v>23</v>
      </c>
      <c r="S9" s="28" t="s">
        <v>23</v>
      </c>
      <c r="T9" s="28" t="e">
        <f t="shared" si="6"/>
        <v>#VALUE!</v>
      </c>
      <c r="U9" s="28" t="e">
        <f t="shared" si="7"/>
        <v>#VALUE!</v>
      </c>
      <c r="V9" s="30"/>
      <c r="W9" s="30"/>
      <c r="X9" s="32"/>
      <c r="Y9" s="32"/>
      <c r="Z9" s="30"/>
    </row>
    <row r="10" spans="1:26" ht="130.5" customHeight="1">
      <c r="A10" s="28">
        <v>6</v>
      </c>
      <c r="B10" s="29" t="s">
        <v>288</v>
      </c>
      <c r="C10" s="29" t="s">
        <v>706</v>
      </c>
      <c r="D10" s="30" t="s">
        <v>22</v>
      </c>
      <c r="E10" s="29" t="s">
        <v>537</v>
      </c>
      <c r="F10" s="29" t="s">
        <v>289</v>
      </c>
      <c r="G10" s="30">
        <v>3</v>
      </c>
      <c r="H10" s="30">
        <v>5</v>
      </c>
      <c r="I10" s="28">
        <f t="shared" si="0"/>
        <v>15</v>
      </c>
      <c r="J10" s="28" t="str">
        <f t="shared" si="1"/>
        <v>Yüksek</v>
      </c>
      <c r="K10" s="29" t="s">
        <v>538</v>
      </c>
      <c r="L10" s="30" t="s">
        <v>132</v>
      </c>
      <c r="M10" s="30">
        <f t="shared" si="2"/>
        <v>0.4</v>
      </c>
      <c r="N10" s="28">
        <f t="shared" si="3"/>
        <v>6</v>
      </c>
      <c r="O10" s="30" t="str">
        <f t="shared" si="4"/>
        <v>ORTA</v>
      </c>
      <c r="P10" s="43"/>
      <c r="Q10" s="30"/>
      <c r="R10" s="28" t="s">
        <v>23</v>
      </c>
      <c r="S10" s="28" t="s">
        <v>23</v>
      </c>
      <c r="T10" s="28" t="e">
        <f t="shared" si="6"/>
        <v>#VALUE!</v>
      </c>
      <c r="U10" s="28" t="e">
        <f t="shared" si="7"/>
        <v>#VALUE!</v>
      </c>
      <c r="V10" s="30"/>
      <c r="W10" s="30"/>
      <c r="X10" s="32"/>
      <c r="Y10" s="32"/>
      <c r="Z10" s="28" t="s">
        <v>539</v>
      </c>
    </row>
    <row r="11" spans="1:26" ht="168.75" customHeight="1">
      <c r="A11" s="28">
        <v>7</v>
      </c>
      <c r="B11" s="29" t="s">
        <v>290</v>
      </c>
      <c r="C11" s="29" t="s">
        <v>707</v>
      </c>
      <c r="D11" s="30" t="s">
        <v>22</v>
      </c>
      <c r="E11" s="29" t="s">
        <v>291</v>
      </c>
      <c r="F11" s="29" t="s">
        <v>292</v>
      </c>
      <c r="G11" s="30">
        <v>4</v>
      </c>
      <c r="H11" s="30">
        <v>5</v>
      </c>
      <c r="I11" s="28">
        <f t="shared" si="0"/>
        <v>20</v>
      </c>
      <c r="J11" s="28" t="str">
        <f t="shared" si="1"/>
        <v>Çok Yüksek</v>
      </c>
      <c r="K11" s="29" t="s">
        <v>311</v>
      </c>
      <c r="L11" s="30" t="s">
        <v>132</v>
      </c>
      <c r="M11" s="30">
        <f t="shared" si="2"/>
        <v>0.4</v>
      </c>
      <c r="N11" s="28">
        <f t="shared" si="3"/>
        <v>8</v>
      </c>
      <c r="O11" s="30" t="str">
        <f t="shared" si="4"/>
        <v>ORTA</v>
      </c>
      <c r="P11" s="43"/>
      <c r="Q11" s="30"/>
      <c r="R11" s="28" t="s">
        <v>23</v>
      </c>
      <c r="S11" s="28" t="s">
        <v>23</v>
      </c>
      <c r="T11" s="28" t="e">
        <f t="shared" si="6"/>
        <v>#VALUE!</v>
      </c>
      <c r="U11" s="28" t="e">
        <f t="shared" si="7"/>
        <v>#VALUE!</v>
      </c>
      <c r="V11" s="30"/>
      <c r="W11" s="30"/>
      <c r="X11" s="32"/>
      <c r="Y11" s="32"/>
      <c r="Z11" s="28" t="s">
        <v>540</v>
      </c>
    </row>
    <row r="12" spans="1:26" ht="138.75" customHeight="1">
      <c r="A12" s="30">
        <v>8</v>
      </c>
      <c r="B12" s="29" t="s">
        <v>293</v>
      </c>
      <c r="C12" s="29" t="s">
        <v>708</v>
      </c>
      <c r="D12" s="30" t="s">
        <v>22</v>
      </c>
      <c r="E12" s="29" t="s">
        <v>655</v>
      </c>
      <c r="F12" s="29" t="s">
        <v>656</v>
      </c>
      <c r="G12" s="30">
        <v>3</v>
      </c>
      <c r="H12" s="30">
        <v>5</v>
      </c>
      <c r="I12" s="28">
        <f t="shared" si="0"/>
        <v>15</v>
      </c>
      <c r="J12" s="28" t="str">
        <f t="shared" si="1"/>
        <v>Yüksek</v>
      </c>
      <c r="K12" s="29" t="s">
        <v>657</v>
      </c>
      <c r="L12" s="30" t="s">
        <v>132</v>
      </c>
      <c r="M12" s="30">
        <f t="shared" si="2"/>
        <v>0.4</v>
      </c>
      <c r="N12" s="28">
        <f t="shared" si="3"/>
        <v>6</v>
      </c>
      <c r="O12" s="30" t="str">
        <f t="shared" si="4"/>
        <v>ORTA</v>
      </c>
      <c r="P12" s="43"/>
      <c r="Q12" s="30"/>
      <c r="R12" s="28" t="s">
        <v>23</v>
      </c>
      <c r="S12" s="28" t="s">
        <v>23</v>
      </c>
      <c r="T12" s="28" t="e">
        <f t="shared" si="6"/>
        <v>#VALUE!</v>
      </c>
      <c r="U12" s="28" t="e">
        <f t="shared" si="7"/>
        <v>#VALUE!</v>
      </c>
      <c r="V12" s="30"/>
      <c r="W12" s="30"/>
      <c r="X12" s="32"/>
      <c r="Y12" s="32"/>
      <c r="Z12" s="30" t="s">
        <v>660</v>
      </c>
    </row>
    <row r="13" spans="1:26" ht="152.25" customHeight="1">
      <c r="A13" s="28">
        <v>9</v>
      </c>
      <c r="B13" s="29" t="s">
        <v>294</v>
      </c>
      <c r="C13" s="29" t="s">
        <v>680</v>
      </c>
      <c r="D13" s="30" t="s">
        <v>22</v>
      </c>
      <c r="E13" s="29" t="s">
        <v>295</v>
      </c>
      <c r="F13" s="29" t="s">
        <v>296</v>
      </c>
      <c r="G13" s="30">
        <v>3</v>
      </c>
      <c r="H13" s="30">
        <v>4</v>
      </c>
      <c r="I13" s="28">
        <f t="shared" si="0"/>
        <v>12</v>
      </c>
      <c r="J13" s="28" t="str">
        <f t="shared" si="1"/>
        <v>Yüksek</v>
      </c>
      <c r="K13" s="29" t="s">
        <v>312</v>
      </c>
      <c r="L13" s="30" t="s">
        <v>132</v>
      </c>
      <c r="M13" s="30">
        <f t="shared" si="2"/>
        <v>0.4</v>
      </c>
      <c r="N13" s="28">
        <f t="shared" si="3"/>
        <v>4.8000000000000007</v>
      </c>
      <c r="O13" s="30" t="str">
        <f t="shared" si="4"/>
        <v>DÜŞÜK</v>
      </c>
      <c r="P13" s="43"/>
      <c r="Q13" s="30"/>
      <c r="R13" s="28" t="s">
        <v>23</v>
      </c>
      <c r="S13" s="28" t="s">
        <v>23</v>
      </c>
      <c r="T13" s="28" t="e">
        <f t="shared" si="6"/>
        <v>#VALUE!</v>
      </c>
      <c r="U13" s="28" t="e">
        <f t="shared" si="7"/>
        <v>#VALUE!</v>
      </c>
      <c r="V13" s="30"/>
      <c r="W13" s="30"/>
      <c r="X13" s="32"/>
      <c r="Y13" s="32"/>
      <c r="Z13" s="30"/>
    </row>
    <row r="14" spans="1:26" ht="141.75" customHeight="1">
      <c r="A14" s="28">
        <v>10</v>
      </c>
      <c r="B14" s="29" t="s">
        <v>297</v>
      </c>
      <c r="C14" s="29" t="s">
        <v>681</v>
      </c>
      <c r="D14" s="30" t="s">
        <v>22</v>
      </c>
      <c r="E14" s="29" t="s">
        <v>298</v>
      </c>
      <c r="F14" s="29" t="s">
        <v>299</v>
      </c>
      <c r="G14" s="30">
        <v>4</v>
      </c>
      <c r="H14" s="30">
        <v>5</v>
      </c>
      <c r="I14" s="28">
        <f t="shared" si="0"/>
        <v>20</v>
      </c>
      <c r="J14" s="28" t="str">
        <f t="shared" si="1"/>
        <v>Çok Yüksek</v>
      </c>
      <c r="K14" s="29" t="s">
        <v>313</v>
      </c>
      <c r="L14" s="30" t="s">
        <v>132</v>
      </c>
      <c r="M14" s="30">
        <f t="shared" si="2"/>
        <v>0.4</v>
      </c>
      <c r="N14" s="28">
        <f t="shared" si="3"/>
        <v>8</v>
      </c>
      <c r="O14" s="30" t="str">
        <f t="shared" si="4"/>
        <v>ORTA</v>
      </c>
      <c r="P14" s="43"/>
      <c r="Q14" s="30"/>
      <c r="R14" s="28" t="s">
        <v>23</v>
      </c>
      <c r="S14" s="28" t="s">
        <v>23</v>
      </c>
      <c r="T14" s="28" t="e">
        <f t="shared" si="6"/>
        <v>#VALUE!</v>
      </c>
      <c r="U14" s="28" t="e">
        <f t="shared" si="7"/>
        <v>#VALUE!</v>
      </c>
      <c r="V14" s="30"/>
      <c r="W14" s="30"/>
      <c r="X14" s="32"/>
      <c r="Y14" s="32"/>
      <c r="Z14" s="28" t="s">
        <v>541</v>
      </c>
    </row>
    <row r="15" spans="1:26" ht="137.25" customHeight="1">
      <c r="A15" s="30">
        <v>11</v>
      </c>
      <c r="B15" s="29" t="s">
        <v>300</v>
      </c>
      <c r="C15" s="29" t="s">
        <v>682</v>
      </c>
      <c r="D15" s="30" t="s">
        <v>22</v>
      </c>
      <c r="E15" s="29" t="s">
        <v>301</v>
      </c>
      <c r="F15" s="29" t="s">
        <v>302</v>
      </c>
      <c r="G15" s="30">
        <v>4</v>
      </c>
      <c r="H15" s="30">
        <v>5</v>
      </c>
      <c r="I15" s="28">
        <f t="shared" si="0"/>
        <v>20</v>
      </c>
      <c r="J15" s="28" t="str">
        <f t="shared" si="1"/>
        <v>Çok Yüksek</v>
      </c>
      <c r="K15" s="29" t="s">
        <v>314</v>
      </c>
      <c r="L15" s="30" t="s">
        <v>132</v>
      </c>
      <c r="M15" s="30">
        <f t="shared" si="2"/>
        <v>0.4</v>
      </c>
      <c r="N15" s="28">
        <f t="shared" si="3"/>
        <v>8</v>
      </c>
      <c r="O15" s="30" t="str">
        <f t="shared" si="4"/>
        <v>ORTA</v>
      </c>
      <c r="P15" s="43"/>
      <c r="Q15" s="30"/>
      <c r="R15" s="28" t="s">
        <v>23</v>
      </c>
      <c r="S15" s="28" t="s">
        <v>23</v>
      </c>
      <c r="T15" s="28" t="e">
        <f t="shared" si="6"/>
        <v>#VALUE!</v>
      </c>
      <c r="U15" s="28" t="e">
        <f t="shared" si="7"/>
        <v>#VALUE!</v>
      </c>
      <c r="V15" s="30"/>
      <c r="W15" s="30"/>
      <c r="X15" s="32"/>
      <c r="Y15" s="32"/>
      <c r="Z15" s="28" t="s">
        <v>542</v>
      </c>
    </row>
    <row r="16" spans="1:26" ht="159.75" customHeight="1">
      <c r="A16" s="28">
        <v>12</v>
      </c>
      <c r="B16" s="29" t="s">
        <v>303</v>
      </c>
      <c r="C16" s="29" t="s">
        <v>683</v>
      </c>
      <c r="D16" s="30" t="s">
        <v>22</v>
      </c>
      <c r="E16" s="29" t="s">
        <v>304</v>
      </c>
      <c r="F16" s="29" t="s">
        <v>305</v>
      </c>
      <c r="G16" s="30">
        <v>3</v>
      </c>
      <c r="H16" s="30">
        <v>4</v>
      </c>
      <c r="I16" s="28">
        <f t="shared" si="0"/>
        <v>12</v>
      </c>
      <c r="J16" s="28" t="str">
        <f t="shared" si="1"/>
        <v>Yüksek</v>
      </c>
      <c r="K16" s="29" t="s">
        <v>315</v>
      </c>
      <c r="L16" s="30" t="s">
        <v>132</v>
      </c>
      <c r="M16" s="30">
        <f t="shared" si="2"/>
        <v>0.4</v>
      </c>
      <c r="N16" s="28">
        <f t="shared" si="3"/>
        <v>4.8000000000000007</v>
      </c>
      <c r="O16" s="30" t="str">
        <f t="shared" si="4"/>
        <v>DÜŞÜK</v>
      </c>
      <c r="P16" s="43"/>
      <c r="Q16" s="30"/>
      <c r="R16" s="28" t="s">
        <v>23</v>
      </c>
      <c r="S16" s="28" t="s">
        <v>23</v>
      </c>
      <c r="T16" s="28" t="e">
        <f t="shared" si="6"/>
        <v>#VALUE!</v>
      </c>
      <c r="U16" s="28" t="e">
        <f t="shared" si="7"/>
        <v>#VALUE!</v>
      </c>
      <c r="V16" s="30"/>
      <c r="W16" s="30"/>
      <c r="X16" s="32"/>
      <c r="Y16" s="32"/>
      <c r="Z16" s="30"/>
    </row>
    <row r="17" spans="1:26" ht="142.5" customHeight="1">
      <c r="A17" s="28">
        <v>13</v>
      </c>
      <c r="B17" s="29" t="s">
        <v>306</v>
      </c>
      <c r="C17" s="29" t="s">
        <v>675</v>
      </c>
      <c r="D17" s="30" t="s">
        <v>22</v>
      </c>
      <c r="E17" s="29" t="s">
        <v>307</v>
      </c>
      <c r="F17" s="29" t="s">
        <v>658</v>
      </c>
      <c r="G17" s="30">
        <v>3</v>
      </c>
      <c r="H17" s="30">
        <v>5</v>
      </c>
      <c r="I17" s="28">
        <f t="shared" si="0"/>
        <v>15</v>
      </c>
      <c r="J17" s="28" t="str">
        <f t="shared" si="1"/>
        <v>Yüksek</v>
      </c>
      <c r="K17" s="29" t="s">
        <v>659</v>
      </c>
      <c r="L17" s="30" t="s">
        <v>132</v>
      </c>
      <c r="M17" s="30">
        <f t="shared" si="2"/>
        <v>0.4</v>
      </c>
      <c r="N17" s="28">
        <f t="shared" si="3"/>
        <v>6</v>
      </c>
      <c r="O17" s="30" t="str">
        <f t="shared" si="4"/>
        <v>ORTA</v>
      </c>
      <c r="P17" s="43"/>
      <c r="Q17" s="30"/>
      <c r="R17" s="28" t="s">
        <v>23</v>
      </c>
      <c r="S17" s="28" t="s">
        <v>23</v>
      </c>
      <c r="T17" s="28" t="e">
        <f t="shared" si="6"/>
        <v>#VALUE!</v>
      </c>
      <c r="U17" s="28" t="e">
        <f t="shared" si="7"/>
        <v>#VALUE!</v>
      </c>
      <c r="V17" s="30"/>
      <c r="W17" s="30"/>
      <c r="X17" s="32"/>
      <c r="Y17" s="32"/>
      <c r="Z17" s="28" t="s">
        <v>661</v>
      </c>
    </row>
    <row r="18" spans="1:26" ht="192" customHeight="1">
      <c r="A18" s="30">
        <v>14</v>
      </c>
      <c r="B18" s="29" t="s">
        <v>672</v>
      </c>
      <c r="C18" s="29" t="s">
        <v>750</v>
      </c>
      <c r="D18" s="30" t="s">
        <v>22</v>
      </c>
      <c r="E18" s="29" t="s">
        <v>687</v>
      </c>
      <c r="F18" s="29" t="s">
        <v>696</v>
      </c>
      <c r="G18" s="30">
        <v>4</v>
      </c>
      <c r="H18" s="30">
        <v>5</v>
      </c>
      <c r="I18" s="30">
        <f t="shared" si="0"/>
        <v>20</v>
      </c>
      <c r="J18" s="30" t="str">
        <f t="shared" si="1"/>
        <v>Çok Yüksek</v>
      </c>
      <c r="K18" s="29" t="s">
        <v>697</v>
      </c>
      <c r="L18" s="30" t="s">
        <v>132</v>
      </c>
      <c r="M18" s="30">
        <f t="shared" si="2"/>
        <v>0.4</v>
      </c>
      <c r="N18" s="30">
        <f t="shared" si="3"/>
        <v>8</v>
      </c>
      <c r="O18" s="30" t="str">
        <f t="shared" si="4"/>
        <v>ORTA</v>
      </c>
      <c r="P18" s="43"/>
      <c r="Q18" s="30"/>
      <c r="R18" s="28" t="s">
        <v>23</v>
      </c>
      <c r="S18" s="28" t="s">
        <v>23</v>
      </c>
      <c r="T18" s="28" t="e">
        <f t="shared" ref="T18:T22" si="8">IF(OR(R18="",S18=""),"",R18*S18)</f>
        <v>#VALUE!</v>
      </c>
      <c r="U18" s="28" t="e">
        <f t="shared" ref="U18:U22" si="9">IF(T18="","",IF(T18&gt;=20,"Çok Yüksek",IF(T18&gt;=12,"Yüksek",IF(T18&gt;=6,"Orta",IF(T18&gt;=3,"Düşük","Çok Düşük")))))</f>
        <v>#VALUE!</v>
      </c>
      <c r="V18" s="30"/>
      <c r="W18" s="30"/>
      <c r="X18" s="32"/>
      <c r="Y18" s="32"/>
      <c r="Z18" s="30" t="s">
        <v>701</v>
      </c>
    </row>
    <row r="19" spans="1:26" ht="192.75" customHeight="1">
      <c r="A19" s="28">
        <v>15</v>
      </c>
      <c r="B19" s="29" t="s">
        <v>673</v>
      </c>
      <c r="C19" s="29" t="s">
        <v>674</v>
      </c>
      <c r="D19" s="30" t="s">
        <v>22</v>
      </c>
      <c r="E19" s="29" t="s">
        <v>688</v>
      </c>
      <c r="F19" s="29" t="s">
        <v>695</v>
      </c>
      <c r="G19" s="30">
        <v>4</v>
      </c>
      <c r="H19" s="30">
        <v>4</v>
      </c>
      <c r="I19" s="30">
        <f t="shared" si="0"/>
        <v>16</v>
      </c>
      <c r="J19" s="30" t="str">
        <f t="shared" si="1"/>
        <v>Yüksek</v>
      </c>
      <c r="K19" s="29" t="s">
        <v>751</v>
      </c>
      <c r="L19" s="30" t="s">
        <v>132</v>
      </c>
      <c r="M19" s="30">
        <f t="shared" si="2"/>
        <v>0.4</v>
      </c>
      <c r="N19" s="30">
        <f t="shared" si="3"/>
        <v>6.4</v>
      </c>
      <c r="O19" s="30" t="str">
        <f t="shared" si="4"/>
        <v>ORTA</v>
      </c>
      <c r="P19" s="43"/>
      <c r="Q19" s="30"/>
      <c r="R19" s="28" t="s">
        <v>23</v>
      </c>
      <c r="S19" s="28" t="s">
        <v>23</v>
      </c>
      <c r="T19" s="28" t="e">
        <f t="shared" si="8"/>
        <v>#VALUE!</v>
      </c>
      <c r="U19" s="28" t="e">
        <f t="shared" si="9"/>
        <v>#VALUE!</v>
      </c>
      <c r="V19" s="30"/>
      <c r="W19" s="30"/>
      <c r="X19" s="32"/>
      <c r="Y19" s="32"/>
      <c r="Z19" s="30" t="s">
        <v>702</v>
      </c>
    </row>
    <row r="20" spans="1:26" ht="183" customHeight="1">
      <c r="A20" s="28">
        <v>16</v>
      </c>
      <c r="B20" s="29" t="s">
        <v>684</v>
      </c>
      <c r="C20" s="29" t="s">
        <v>709</v>
      </c>
      <c r="D20" s="30" t="s">
        <v>22</v>
      </c>
      <c r="E20" s="29" t="s">
        <v>689</v>
      </c>
      <c r="F20" s="29" t="s">
        <v>694</v>
      </c>
      <c r="G20" s="30">
        <v>4</v>
      </c>
      <c r="H20" s="30">
        <v>5</v>
      </c>
      <c r="I20" s="30">
        <f t="shared" si="0"/>
        <v>20</v>
      </c>
      <c r="J20" s="30" t="str">
        <f t="shared" si="1"/>
        <v>Çok Yüksek</v>
      </c>
      <c r="K20" s="29" t="s">
        <v>698</v>
      </c>
      <c r="L20" s="30" t="s">
        <v>132</v>
      </c>
      <c r="M20" s="30">
        <f t="shared" si="2"/>
        <v>0.4</v>
      </c>
      <c r="N20" s="30">
        <f t="shared" si="3"/>
        <v>8</v>
      </c>
      <c r="O20" s="30" t="str">
        <f t="shared" si="4"/>
        <v>ORTA</v>
      </c>
      <c r="P20" s="43"/>
      <c r="Q20" s="30"/>
      <c r="R20" s="28" t="s">
        <v>23</v>
      </c>
      <c r="S20" s="28" t="s">
        <v>23</v>
      </c>
      <c r="T20" s="28" t="e">
        <f t="shared" si="8"/>
        <v>#VALUE!</v>
      </c>
      <c r="U20" s="28" t="e">
        <f t="shared" si="9"/>
        <v>#VALUE!</v>
      </c>
      <c r="V20" s="30"/>
      <c r="W20" s="30"/>
      <c r="X20" s="32"/>
      <c r="Y20" s="32"/>
      <c r="Z20" s="30" t="s">
        <v>703</v>
      </c>
    </row>
    <row r="21" spans="1:26" ht="212.25" customHeight="1">
      <c r="A21" s="30">
        <v>17</v>
      </c>
      <c r="B21" s="29" t="s">
        <v>685</v>
      </c>
      <c r="C21" s="29" t="s">
        <v>752</v>
      </c>
      <c r="D21" s="30" t="s">
        <v>22</v>
      </c>
      <c r="E21" s="29" t="s">
        <v>690</v>
      </c>
      <c r="F21" s="29" t="s">
        <v>693</v>
      </c>
      <c r="G21" s="30">
        <v>4</v>
      </c>
      <c r="H21" s="30">
        <v>4</v>
      </c>
      <c r="I21" s="30">
        <f t="shared" si="0"/>
        <v>16</v>
      </c>
      <c r="J21" s="30" t="str">
        <f t="shared" si="1"/>
        <v>Yüksek</v>
      </c>
      <c r="K21" s="29" t="s">
        <v>699</v>
      </c>
      <c r="L21" s="30" t="s">
        <v>132</v>
      </c>
      <c r="M21" s="30">
        <f t="shared" si="2"/>
        <v>0.4</v>
      </c>
      <c r="N21" s="30">
        <f t="shared" si="3"/>
        <v>6.4</v>
      </c>
      <c r="O21" s="30" t="str">
        <f t="shared" si="4"/>
        <v>ORTA</v>
      </c>
      <c r="P21" s="43"/>
      <c r="Q21" s="30"/>
      <c r="R21" s="28" t="s">
        <v>23</v>
      </c>
      <c r="S21" s="28" t="s">
        <v>23</v>
      </c>
      <c r="T21" s="28" t="e">
        <f t="shared" si="8"/>
        <v>#VALUE!</v>
      </c>
      <c r="U21" s="28" t="e">
        <f t="shared" si="9"/>
        <v>#VALUE!</v>
      </c>
      <c r="V21" s="30"/>
      <c r="W21" s="30"/>
      <c r="X21" s="32"/>
      <c r="Y21" s="32"/>
      <c r="Z21" s="30" t="s">
        <v>704</v>
      </c>
    </row>
    <row r="22" spans="1:26" ht="161.25" customHeight="1">
      <c r="A22" s="28">
        <v>18</v>
      </c>
      <c r="B22" s="29" t="s">
        <v>686</v>
      </c>
      <c r="C22" s="29" t="s">
        <v>710</v>
      </c>
      <c r="D22" s="30" t="s">
        <v>22</v>
      </c>
      <c r="E22" s="29" t="s">
        <v>691</v>
      </c>
      <c r="F22" s="29" t="s">
        <v>692</v>
      </c>
      <c r="G22" s="30">
        <v>3</v>
      </c>
      <c r="H22" s="30">
        <v>4</v>
      </c>
      <c r="I22" s="30">
        <f t="shared" si="0"/>
        <v>12</v>
      </c>
      <c r="J22" s="30" t="str">
        <f t="shared" si="1"/>
        <v>Yüksek</v>
      </c>
      <c r="K22" s="29" t="s">
        <v>700</v>
      </c>
      <c r="L22" s="30" t="s">
        <v>132</v>
      </c>
      <c r="M22" s="30">
        <f t="shared" si="2"/>
        <v>0.4</v>
      </c>
      <c r="N22" s="30">
        <f t="shared" si="3"/>
        <v>4.8000000000000007</v>
      </c>
      <c r="O22" s="30" t="str">
        <f t="shared" si="4"/>
        <v>DÜŞÜK</v>
      </c>
      <c r="P22" s="43"/>
      <c r="Q22" s="30"/>
      <c r="R22" s="28" t="s">
        <v>23</v>
      </c>
      <c r="S22" s="28" t="s">
        <v>23</v>
      </c>
      <c r="T22" s="28" t="e">
        <f t="shared" si="8"/>
        <v>#VALUE!</v>
      </c>
      <c r="U22" s="28" t="e">
        <f t="shared" si="9"/>
        <v>#VALUE!</v>
      </c>
      <c r="V22" s="30"/>
      <c r="W22" s="30"/>
      <c r="X22" s="32"/>
      <c r="Y22" s="32"/>
      <c r="Z22" s="30"/>
    </row>
    <row r="23" spans="1:26" ht="124.5" customHeight="1">
      <c r="A23" s="28">
        <v>19</v>
      </c>
      <c r="B23" s="29" t="s">
        <v>163</v>
      </c>
      <c r="C23" s="29" t="s">
        <v>711</v>
      </c>
      <c r="D23" s="30" t="s">
        <v>22</v>
      </c>
      <c r="E23" s="29" t="s">
        <v>183</v>
      </c>
      <c r="F23" s="29" t="s">
        <v>172</v>
      </c>
      <c r="G23" s="30">
        <v>3</v>
      </c>
      <c r="H23" s="30">
        <v>5</v>
      </c>
      <c r="I23" s="28">
        <f t="shared" ref="I23" si="10">IF(OR(G23="",H23=""),"",G23*H23)</f>
        <v>15</v>
      </c>
      <c r="J23" s="28" t="str">
        <f t="shared" si="1"/>
        <v>Yüksek</v>
      </c>
      <c r="K23" s="29" t="s">
        <v>179</v>
      </c>
      <c r="L23" s="30" t="s">
        <v>132</v>
      </c>
      <c r="M23" s="30">
        <f t="shared" si="2"/>
        <v>0.4</v>
      </c>
      <c r="N23" s="28">
        <f>I23*M23</f>
        <v>6</v>
      </c>
      <c r="O23" s="30" t="str">
        <f>IF(N23="","",IF(N23&gt;=20,"ÇOK YÜKSEK",IF(N23&gt;=12,"YÜKSEK",IF(N23&gt;=6,"ORTA",IF(N23&gt;=3,"DÜŞÜK","ÇOK DÜŞÜK")))))</f>
        <v>ORTA</v>
      </c>
      <c r="P23" s="43"/>
      <c r="Q23" s="28"/>
      <c r="R23" s="28" t="s">
        <v>23</v>
      </c>
      <c r="S23" s="28" t="s">
        <v>23</v>
      </c>
      <c r="T23" s="28" t="e">
        <f t="shared" si="6"/>
        <v>#VALUE!</v>
      </c>
      <c r="U23" s="28" t="e">
        <f t="shared" si="7"/>
        <v>#VALUE!</v>
      </c>
      <c r="V23" s="28"/>
      <c r="W23" s="28"/>
      <c r="X23" s="31"/>
      <c r="Y23" s="32"/>
      <c r="Z23" s="28" t="s">
        <v>543</v>
      </c>
    </row>
    <row r="24" spans="1:26" ht="141" customHeight="1">
      <c r="A24" s="30">
        <v>20</v>
      </c>
      <c r="B24" s="29" t="s">
        <v>164</v>
      </c>
      <c r="C24" s="29" t="s">
        <v>712</v>
      </c>
      <c r="D24" s="30" t="s">
        <v>22</v>
      </c>
      <c r="E24" s="29" t="s">
        <v>184</v>
      </c>
      <c r="F24" s="29" t="s">
        <v>185</v>
      </c>
      <c r="G24" s="30">
        <v>4</v>
      </c>
      <c r="H24" s="30">
        <v>4</v>
      </c>
      <c r="I24" s="28">
        <f t="shared" ref="I24:I84" si="11">IF(OR(G24="",H24=""),"",G24*H24)</f>
        <v>16</v>
      </c>
      <c r="J24" s="28" t="str">
        <f t="shared" ref="J24:J84" si="12">IF(I24="","",IF(I24&gt;=20,"Çok Yüksek",IF(I24&gt;=12,"Yüksek",IF(I24&gt;=6,"Orta",IF(I24&gt;=3,"Düşük","Çok Düşük")))))</f>
        <v>Yüksek</v>
      </c>
      <c r="K24" s="29" t="s">
        <v>186</v>
      </c>
      <c r="L24" s="30" t="s">
        <v>132</v>
      </c>
      <c r="M24" s="30">
        <f t="shared" ref="M24:M34" si="13">IF(L24="YETERLİ",0.1,IF(L24="KISMEN YETERLİ",0.4,IF(L24="ZAYIF",0.8,IF(L24="YETERLİ DEĞİL",1,""))))</f>
        <v>0.4</v>
      </c>
      <c r="N24" s="28">
        <f t="shared" ref="N24:N34" si="14">I24*M24</f>
        <v>6.4</v>
      </c>
      <c r="O24" s="30" t="str">
        <f t="shared" ref="O24:O34" si="15">IF(N24="","",IF(N24&gt;=20,"ÇOK YÜKSEK",IF(N24&gt;=12,"YÜKSEK",IF(N24&gt;=6,"ORTA",IF(N24&gt;=3,"DÜŞÜK","ÇOK DÜŞÜK")))))</f>
        <v>ORTA</v>
      </c>
      <c r="P24" s="43"/>
      <c r="Q24" s="28"/>
      <c r="R24" s="28" t="s">
        <v>23</v>
      </c>
      <c r="S24" s="28" t="s">
        <v>23</v>
      </c>
      <c r="T24" s="28" t="e">
        <f t="shared" si="6"/>
        <v>#VALUE!</v>
      </c>
      <c r="U24" s="28" t="e">
        <f t="shared" si="7"/>
        <v>#VALUE!</v>
      </c>
      <c r="V24" s="28"/>
      <c r="W24" s="28"/>
      <c r="X24" s="31"/>
      <c r="Y24" s="32"/>
      <c r="Z24" s="28" t="s">
        <v>544</v>
      </c>
    </row>
    <row r="25" spans="1:26" ht="198.75" customHeight="1">
      <c r="A25" s="28">
        <v>21</v>
      </c>
      <c r="B25" s="29" t="s">
        <v>667</v>
      </c>
      <c r="C25" s="29" t="s">
        <v>713</v>
      </c>
      <c r="D25" s="30" t="s">
        <v>22</v>
      </c>
      <c r="E25" s="29" t="s">
        <v>668</v>
      </c>
      <c r="F25" s="29" t="s">
        <v>669</v>
      </c>
      <c r="G25" s="30">
        <v>4</v>
      </c>
      <c r="H25" s="30">
        <v>4</v>
      </c>
      <c r="I25" s="30">
        <f t="shared" si="11"/>
        <v>16</v>
      </c>
      <c r="J25" s="30" t="str">
        <f t="shared" si="12"/>
        <v>Yüksek</v>
      </c>
      <c r="K25" s="29" t="s">
        <v>670</v>
      </c>
      <c r="L25" s="30" t="s">
        <v>132</v>
      </c>
      <c r="M25" s="30">
        <f t="shared" si="13"/>
        <v>0.4</v>
      </c>
      <c r="N25" s="30">
        <f t="shared" si="14"/>
        <v>6.4</v>
      </c>
      <c r="O25" s="30" t="str">
        <f t="shared" si="15"/>
        <v>ORTA</v>
      </c>
      <c r="P25" s="43"/>
      <c r="Q25" s="30"/>
      <c r="R25" s="28" t="s">
        <v>23</v>
      </c>
      <c r="S25" s="28" t="s">
        <v>23</v>
      </c>
      <c r="T25" s="28" t="e">
        <f t="shared" ref="T25" si="16">IF(OR(R25="",S25=""),"",R25*S25)</f>
        <v>#VALUE!</v>
      </c>
      <c r="U25" s="28" t="e">
        <f t="shared" ref="U25" si="17">IF(T25="","",IF(T25&gt;=20,"Çok Yüksek",IF(T25&gt;=12,"Yüksek",IF(T25&gt;=6,"Orta",IF(T25&gt;=3,"Düşük","Çok Düşük")))))</f>
        <v>#VALUE!</v>
      </c>
      <c r="V25" s="30"/>
      <c r="W25" s="30"/>
      <c r="X25" s="32"/>
      <c r="Y25" s="32"/>
      <c r="Z25" s="30" t="s">
        <v>671</v>
      </c>
    </row>
    <row r="26" spans="1:26" ht="150.75" customHeight="1">
      <c r="A26" s="28">
        <v>22</v>
      </c>
      <c r="B26" s="29" t="s">
        <v>165</v>
      </c>
      <c r="C26" s="29" t="s">
        <v>714</v>
      </c>
      <c r="D26" s="30" t="s">
        <v>22</v>
      </c>
      <c r="E26" s="29" t="s">
        <v>187</v>
      </c>
      <c r="F26" s="29" t="s">
        <v>173</v>
      </c>
      <c r="G26" s="30">
        <v>4</v>
      </c>
      <c r="H26" s="30">
        <v>3</v>
      </c>
      <c r="I26" s="28">
        <f t="shared" si="11"/>
        <v>12</v>
      </c>
      <c r="J26" s="28" t="str">
        <f t="shared" si="12"/>
        <v>Yüksek</v>
      </c>
      <c r="K26" s="29" t="s">
        <v>188</v>
      </c>
      <c r="L26" s="30" t="s">
        <v>131</v>
      </c>
      <c r="M26" s="30">
        <f t="shared" si="13"/>
        <v>0.1</v>
      </c>
      <c r="N26" s="28">
        <f t="shared" si="14"/>
        <v>1.2000000000000002</v>
      </c>
      <c r="O26" s="30" t="str">
        <f t="shared" si="15"/>
        <v>ÇOK DÜŞÜK</v>
      </c>
      <c r="P26" s="43"/>
      <c r="Q26" s="28"/>
      <c r="R26" s="28" t="s">
        <v>23</v>
      </c>
      <c r="S26" s="28" t="s">
        <v>23</v>
      </c>
      <c r="T26" s="28" t="e">
        <f t="shared" si="6"/>
        <v>#VALUE!</v>
      </c>
      <c r="U26" s="28" t="e">
        <f t="shared" si="7"/>
        <v>#VALUE!</v>
      </c>
      <c r="V26" s="28"/>
      <c r="W26" s="28"/>
      <c r="X26" s="31"/>
      <c r="Y26" s="32"/>
      <c r="Z26" s="28"/>
    </row>
    <row r="27" spans="1:26" ht="253.5" customHeight="1">
      <c r="A27" s="30">
        <v>23</v>
      </c>
      <c r="B27" s="29" t="s">
        <v>663</v>
      </c>
      <c r="C27" s="29" t="s">
        <v>715</v>
      </c>
      <c r="D27" s="30" t="s">
        <v>22</v>
      </c>
      <c r="E27" s="29" t="s">
        <v>664</v>
      </c>
      <c r="F27" s="29" t="s">
        <v>665</v>
      </c>
      <c r="G27" s="30">
        <v>3</v>
      </c>
      <c r="H27" s="30">
        <v>4</v>
      </c>
      <c r="I27" s="28">
        <f t="shared" si="11"/>
        <v>12</v>
      </c>
      <c r="J27" s="28" t="str">
        <f t="shared" si="12"/>
        <v>Yüksek</v>
      </c>
      <c r="K27" s="29" t="s">
        <v>666</v>
      </c>
      <c r="L27" s="30" t="s">
        <v>132</v>
      </c>
      <c r="M27" s="30">
        <f t="shared" si="13"/>
        <v>0.4</v>
      </c>
      <c r="N27" s="28">
        <f t="shared" si="14"/>
        <v>4.8000000000000007</v>
      </c>
      <c r="O27" s="30" t="str">
        <f t="shared" si="15"/>
        <v>DÜŞÜK</v>
      </c>
      <c r="P27" s="43"/>
      <c r="Q27" s="28"/>
      <c r="R27" s="28" t="s">
        <v>23</v>
      </c>
      <c r="S27" s="28" t="s">
        <v>23</v>
      </c>
      <c r="T27" s="28" t="e">
        <f t="shared" si="6"/>
        <v>#VALUE!</v>
      </c>
      <c r="U27" s="28" t="e">
        <f t="shared" si="7"/>
        <v>#VALUE!</v>
      </c>
      <c r="V27" s="28"/>
      <c r="W27" s="28"/>
      <c r="X27" s="31"/>
      <c r="Y27" s="32"/>
      <c r="Z27" s="28"/>
    </row>
    <row r="28" spans="1:26" ht="105" customHeight="1">
      <c r="A28" s="28">
        <v>24</v>
      </c>
      <c r="B28" s="29" t="s">
        <v>166</v>
      </c>
      <c r="C28" s="29" t="s">
        <v>716</v>
      </c>
      <c r="D28" s="30" t="s">
        <v>22</v>
      </c>
      <c r="E28" s="29" t="s">
        <v>189</v>
      </c>
      <c r="F28" s="29" t="s">
        <v>190</v>
      </c>
      <c r="G28" s="30">
        <v>3</v>
      </c>
      <c r="H28" s="30">
        <v>4</v>
      </c>
      <c r="I28" s="28">
        <f t="shared" si="11"/>
        <v>12</v>
      </c>
      <c r="J28" s="28" t="str">
        <f t="shared" si="12"/>
        <v>Yüksek</v>
      </c>
      <c r="K28" s="29" t="s">
        <v>191</v>
      </c>
      <c r="L28" s="30" t="s">
        <v>132</v>
      </c>
      <c r="M28" s="30">
        <f t="shared" si="13"/>
        <v>0.4</v>
      </c>
      <c r="N28" s="28">
        <f t="shared" si="14"/>
        <v>4.8000000000000007</v>
      </c>
      <c r="O28" s="30" t="str">
        <f t="shared" si="15"/>
        <v>DÜŞÜK</v>
      </c>
      <c r="P28" s="43"/>
      <c r="Q28" s="28"/>
      <c r="R28" s="28" t="s">
        <v>23</v>
      </c>
      <c r="S28" s="28" t="s">
        <v>23</v>
      </c>
      <c r="T28" s="28" t="e">
        <f t="shared" si="6"/>
        <v>#VALUE!</v>
      </c>
      <c r="U28" s="28" t="e">
        <f t="shared" si="7"/>
        <v>#VALUE!</v>
      </c>
      <c r="V28" s="28"/>
      <c r="W28" s="28"/>
      <c r="X28" s="31"/>
      <c r="Y28" s="32"/>
      <c r="Z28" s="28"/>
    </row>
    <row r="29" spans="1:26" ht="111.75" customHeight="1">
      <c r="A29" s="28">
        <v>25</v>
      </c>
      <c r="B29" s="29" t="s">
        <v>167</v>
      </c>
      <c r="C29" s="29" t="s">
        <v>717</v>
      </c>
      <c r="D29" s="30" t="s">
        <v>22</v>
      </c>
      <c r="E29" s="29" t="s">
        <v>192</v>
      </c>
      <c r="F29" s="29" t="s">
        <v>174</v>
      </c>
      <c r="G29" s="30">
        <v>3</v>
      </c>
      <c r="H29" s="30">
        <v>4</v>
      </c>
      <c r="I29" s="28">
        <f t="shared" si="11"/>
        <v>12</v>
      </c>
      <c r="J29" s="28" t="str">
        <f t="shared" si="12"/>
        <v>Yüksek</v>
      </c>
      <c r="K29" s="29" t="s">
        <v>193</v>
      </c>
      <c r="L29" s="30" t="s">
        <v>132</v>
      </c>
      <c r="M29" s="30">
        <f t="shared" si="13"/>
        <v>0.4</v>
      </c>
      <c r="N29" s="28">
        <f t="shared" si="14"/>
        <v>4.8000000000000007</v>
      </c>
      <c r="O29" s="30" t="str">
        <f t="shared" si="15"/>
        <v>DÜŞÜK</v>
      </c>
      <c r="P29" s="43"/>
      <c r="Q29" s="28"/>
      <c r="R29" s="28" t="s">
        <v>23</v>
      </c>
      <c r="S29" s="28" t="s">
        <v>23</v>
      </c>
      <c r="T29" s="28" t="e">
        <f t="shared" si="6"/>
        <v>#VALUE!</v>
      </c>
      <c r="U29" s="28" t="e">
        <f t="shared" si="7"/>
        <v>#VALUE!</v>
      </c>
      <c r="V29" s="28"/>
      <c r="W29" s="28"/>
      <c r="X29" s="31"/>
      <c r="Y29" s="32"/>
      <c r="Z29" s="28"/>
    </row>
    <row r="30" spans="1:26" ht="124.5" customHeight="1">
      <c r="A30" s="30">
        <v>26</v>
      </c>
      <c r="B30" s="29" t="s">
        <v>197</v>
      </c>
      <c r="C30" s="29" t="s">
        <v>718</v>
      </c>
      <c r="D30" s="30" t="s">
        <v>22</v>
      </c>
      <c r="E30" s="29" t="s">
        <v>194</v>
      </c>
      <c r="F30" s="29" t="s">
        <v>195</v>
      </c>
      <c r="G30" s="30">
        <v>4</v>
      </c>
      <c r="H30" s="30">
        <v>3</v>
      </c>
      <c r="I30" s="28">
        <f t="shared" si="11"/>
        <v>12</v>
      </c>
      <c r="J30" s="28" t="str">
        <f t="shared" si="12"/>
        <v>Yüksek</v>
      </c>
      <c r="K30" s="29" t="s">
        <v>196</v>
      </c>
      <c r="L30" s="30" t="s">
        <v>132</v>
      </c>
      <c r="M30" s="30">
        <f t="shared" si="13"/>
        <v>0.4</v>
      </c>
      <c r="N30" s="28">
        <f t="shared" si="14"/>
        <v>4.8000000000000007</v>
      </c>
      <c r="O30" s="30" t="str">
        <f t="shared" si="15"/>
        <v>DÜŞÜK</v>
      </c>
      <c r="P30" s="43"/>
      <c r="Q30" s="30"/>
      <c r="R30" s="28" t="s">
        <v>23</v>
      </c>
      <c r="S30" s="28" t="s">
        <v>23</v>
      </c>
      <c r="T30" s="28" t="e">
        <f t="shared" si="6"/>
        <v>#VALUE!</v>
      </c>
      <c r="U30" s="28" t="e">
        <f t="shared" si="7"/>
        <v>#VALUE!</v>
      </c>
      <c r="V30" s="30"/>
      <c r="W30" s="30"/>
      <c r="X30" s="32"/>
      <c r="Y30" s="32"/>
      <c r="Z30" s="30"/>
    </row>
    <row r="31" spans="1:26" ht="124.5" customHeight="1">
      <c r="A31" s="28">
        <v>27</v>
      </c>
      <c r="B31" s="29" t="s">
        <v>168</v>
      </c>
      <c r="C31" s="29" t="s">
        <v>719</v>
      </c>
      <c r="D31" s="30" t="s">
        <v>22</v>
      </c>
      <c r="E31" s="29" t="s">
        <v>198</v>
      </c>
      <c r="F31" s="29" t="s">
        <v>199</v>
      </c>
      <c r="G31" s="30">
        <v>4</v>
      </c>
      <c r="H31" s="30">
        <v>4</v>
      </c>
      <c r="I31" s="28">
        <f t="shared" si="11"/>
        <v>16</v>
      </c>
      <c r="J31" s="28" t="str">
        <f t="shared" si="12"/>
        <v>Yüksek</v>
      </c>
      <c r="K31" s="29" t="s">
        <v>200</v>
      </c>
      <c r="L31" s="30" t="s">
        <v>132</v>
      </c>
      <c r="M31" s="30">
        <f t="shared" si="13"/>
        <v>0.4</v>
      </c>
      <c r="N31" s="28">
        <f t="shared" si="14"/>
        <v>6.4</v>
      </c>
      <c r="O31" s="30" t="str">
        <f t="shared" si="15"/>
        <v>ORTA</v>
      </c>
      <c r="P31" s="43"/>
      <c r="Q31" s="30"/>
      <c r="R31" s="28" t="s">
        <v>23</v>
      </c>
      <c r="S31" s="28" t="s">
        <v>23</v>
      </c>
      <c r="T31" s="28" t="e">
        <f t="shared" si="6"/>
        <v>#VALUE!</v>
      </c>
      <c r="U31" s="28" t="e">
        <f t="shared" si="7"/>
        <v>#VALUE!</v>
      </c>
      <c r="V31" s="30"/>
      <c r="W31" s="30"/>
      <c r="X31" s="32"/>
      <c r="Y31" s="32"/>
      <c r="Z31" s="28" t="s">
        <v>545</v>
      </c>
    </row>
    <row r="32" spans="1:26" ht="124.5" customHeight="1">
      <c r="A32" s="28">
        <v>28</v>
      </c>
      <c r="B32" s="29" t="s">
        <v>169</v>
      </c>
      <c r="C32" s="29" t="s">
        <v>720</v>
      </c>
      <c r="D32" s="30" t="s">
        <v>22</v>
      </c>
      <c r="E32" s="29" t="s">
        <v>175</v>
      </c>
      <c r="F32" s="29" t="s">
        <v>201</v>
      </c>
      <c r="G32" s="30">
        <v>3</v>
      </c>
      <c r="H32" s="30">
        <v>3</v>
      </c>
      <c r="I32" s="28">
        <f t="shared" si="11"/>
        <v>9</v>
      </c>
      <c r="J32" s="28" t="str">
        <f t="shared" si="12"/>
        <v>Orta</v>
      </c>
      <c r="K32" s="29" t="s">
        <v>180</v>
      </c>
      <c r="L32" s="30" t="s">
        <v>182</v>
      </c>
      <c r="M32" s="30">
        <f t="shared" si="13"/>
        <v>0.8</v>
      </c>
      <c r="N32" s="28">
        <f t="shared" si="14"/>
        <v>7.2</v>
      </c>
      <c r="O32" s="30" t="str">
        <f t="shared" si="15"/>
        <v>ORTA</v>
      </c>
      <c r="P32" s="43"/>
      <c r="Q32" s="30"/>
      <c r="R32" s="28" t="s">
        <v>23</v>
      </c>
      <c r="S32" s="28" t="s">
        <v>23</v>
      </c>
      <c r="T32" s="28" t="e">
        <f t="shared" si="6"/>
        <v>#VALUE!</v>
      </c>
      <c r="U32" s="28" t="e">
        <f t="shared" si="7"/>
        <v>#VALUE!</v>
      </c>
      <c r="V32" s="30"/>
      <c r="W32" s="30"/>
      <c r="X32" s="32"/>
      <c r="Y32" s="32"/>
      <c r="Z32" s="28" t="s">
        <v>546</v>
      </c>
    </row>
    <row r="33" spans="1:26" ht="124.5" customHeight="1">
      <c r="A33" s="30">
        <v>29</v>
      </c>
      <c r="B33" s="29" t="s">
        <v>170</v>
      </c>
      <c r="C33" s="29" t="s">
        <v>721</v>
      </c>
      <c r="D33" s="30" t="s">
        <v>22</v>
      </c>
      <c r="E33" s="29" t="s">
        <v>176</v>
      </c>
      <c r="F33" s="29" t="s">
        <v>177</v>
      </c>
      <c r="G33" s="30">
        <v>4</v>
      </c>
      <c r="H33" s="30">
        <v>4</v>
      </c>
      <c r="I33" s="28">
        <f t="shared" si="11"/>
        <v>16</v>
      </c>
      <c r="J33" s="28" t="str">
        <f t="shared" si="12"/>
        <v>Yüksek</v>
      </c>
      <c r="K33" s="29" t="s">
        <v>181</v>
      </c>
      <c r="L33" s="30" t="s">
        <v>132</v>
      </c>
      <c r="M33" s="30">
        <f t="shared" si="13"/>
        <v>0.4</v>
      </c>
      <c r="N33" s="28">
        <f t="shared" si="14"/>
        <v>6.4</v>
      </c>
      <c r="O33" s="30" t="str">
        <f t="shared" si="15"/>
        <v>ORTA</v>
      </c>
      <c r="P33" s="43"/>
      <c r="Q33" s="28"/>
      <c r="R33" s="28" t="s">
        <v>23</v>
      </c>
      <c r="S33" s="28" t="s">
        <v>23</v>
      </c>
      <c r="T33" s="28" t="e">
        <f t="shared" si="6"/>
        <v>#VALUE!</v>
      </c>
      <c r="U33" s="28" t="e">
        <f t="shared" si="7"/>
        <v>#VALUE!</v>
      </c>
      <c r="V33" s="28"/>
      <c r="W33" s="28"/>
      <c r="X33" s="31"/>
      <c r="Y33" s="32"/>
      <c r="Z33" s="28" t="s">
        <v>547</v>
      </c>
    </row>
    <row r="34" spans="1:26" ht="149.25" customHeight="1">
      <c r="A34" s="28">
        <v>30</v>
      </c>
      <c r="B34" s="29" t="s">
        <v>171</v>
      </c>
      <c r="C34" s="29" t="s">
        <v>722</v>
      </c>
      <c r="D34" s="30" t="s">
        <v>22</v>
      </c>
      <c r="E34" s="29" t="s">
        <v>178</v>
      </c>
      <c r="F34" s="29" t="s">
        <v>202</v>
      </c>
      <c r="G34" s="30">
        <v>4</v>
      </c>
      <c r="H34" s="30">
        <v>4</v>
      </c>
      <c r="I34" s="28">
        <f t="shared" si="11"/>
        <v>16</v>
      </c>
      <c r="J34" s="28" t="str">
        <f t="shared" si="12"/>
        <v>Yüksek</v>
      </c>
      <c r="K34" s="29" t="s">
        <v>203</v>
      </c>
      <c r="L34" s="30" t="s">
        <v>132</v>
      </c>
      <c r="M34" s="30">
        <f t="shared" si="13"/>
        <v>0.4</v>
      </c>
      <c r="N34" s="28">
        <f t="shared" si="14"/>
        <v>6.4</v>
      </c>
      <c r="O34" s="30" t="str">
        <f t="shared" si="15"/>
        <v>ORTA</v>
      </c>
      <c r="P34" s="43"/>
      <c r="Q34" s="28"/>
      <c r="R34" s="28" t="s">
        <v>23</v>
      </c>
      <c r="S34" s="28" t="s">
        <v>23</v>
      </c>
      <c r="T34" s="28" t="e">
        <f t="shared" si="6"/>
        <v>#VALUE!</v>
      </c>
      <c r="U34" s="28" t="e">
        <f t="shared" si="7"/>
        <v>#VALUE!</v>
      </c>
      <c r="V34" s="28"/>
      <c r="W34" s="28"/>
      <c r="X34" s="31"/>
      <c r="Y34" s="32"/>
      <c r="Z34" s="28" t="s">
        <v>548</v>
      </c>
    </row>
    <row r="35" spans="1:26" ht="84" customHeight="1">
      <c r="A35" s="28">
        <v>31</v>
      </c>
      <c r="B35" s="33" t="s">
        <v>317</v>
      </c>
      <c r="C35" s="33" t="s">
        <v>318</v>
      </c>
      <c r="D35" s="30" t="s">
        <v>22</v>
      </c>
      <c r="E35" s="33" t="s">
        <v>319</v>
      </c>
      <c r="F35" s="33" t="s">
        <v>320</v>
      </c>
      <c r="G35" s="34">
        <v>3</v>
      </c>
      <c r="H35" s="34">
        <v>4</v>
      </c>
      <c r="I35" s="28">
        <f t="shared" ref="I35:I75" si="18">IF(OR(G35="",H35=""),"",G35*H35)</f>
        <v>12</v>
      </c>
      <c r="J35" s="28" t="str">
        <f t="shared" ref="J35:J75" si="19">IF(I35="","",IF(I35&gt;=20,"Çok Yüksek",IF(I35&gt;=12,"Yüksek",IF(I35&gt;=6,"Orta",IF(I35&gt;=3,"Düşük","Çok Düşük")))))</f>
        <v>Yüksek</v>
      </c>
      <c r="K35" s="29" t="s">
        <v>605</v>
      </c>
      <c r="L35" s="35" t="s">
        <v>132</v>
      </c>
      <c r="M35" s="30">
        <f t="shared" ref="M35:M55" si="20">IF(L35="YETERLİ",0.1,IF(L35="KISMEN YETERLİ",0.4,IF(L35="ZAYIF",0.8,IF(L35="YETERLİ DEĞİL",1,""))))</f>
        <v>0.4</v>
      </c>
      <c r="N35" s="28">
        <f t="shared" ref="N35:N55" si="21">I35*M35</f>
        <v>4.8000000000000007</v>
      </c>
      <c r="O35" s="30" t="str">
        <f t="shared" ref="O35:O55" si="22">IF(N35="","",IF(N35&gt;=20,"ÇOK YÜKSEK",IF(N35&gt;=12,"YÜKSEK",IF(N35&gt;=6,"ORTA",IF(N35&gt;=3,"DÜŞÜK","ÇOK DÜŞÜK")))))</f>
        <v>DÜŞÜK</v>
      </c>
      <c r="P35" s="36"/>
      <c r="Q35" s="30"/>
      <c r="R35" s="28" t="s">
        <v>23</v>
      </c>
      <c r="S35" s="28" t="s">
        <v>23</v>
      </c>
      <c r="T35" s="28" t="e">
        <f t="shared" si="6"/>
        <v>#VALUE!</v>
      </c>
      <c r="U35" s="28" t="e">
        <f t="shared" si="7"/>
        <v>#VALUE!</v>
      </c>
      <c r="V35" s="30"/>
      <c r="W35" s="30"/>
      <c r="X35" s="32"/>
      <c r="Y35" s="32"/>
      <c r="Z35" s="30"/>
    </row>
    <row r="36" spans="1:26" ht="59.25" customHeight="1">
      <c r="A36" s="30">
        <v>32</v>
      </c>
      <c r="B36" s="33" t="s">
        <v>317</v>
      </c>
      <c r="C36" s="33" t="s">
        <v>321</v>
      </c>
      <c r="D36" s="30" t="s">
        <v>22</v>
      </c>
      <c r="E36" s="33" t="s">
        <v>322</v>
      </c>
      <c r="F36" s="33" t="s">
        <v>323</v>
      </c>
      <c r="G36" s="34">
        <v>3</v>
      </c>
      <c r="H36" s="34">
        <v>3</v>
      </c>
      <c r="I36" s="28">
        <f t="shared" si="18"/>
        <v>9</v>
      </c>
      <c r="J36" s="28" t="str">
        <f t="shared" si="19"/>
        <v>Orta</v>
      </c>
      <c r="K36" s="37" t="s">
        <v>606</v>
      </c>
      <c r="L36" s="35" t="s">
        <v>132</v>
      </c>
      <c r="M36" s="30">
        <f t="shared" si="20"/>
        <v>0.4</v>
      </c>
      <c r="N36" s="28">
        <f t="shared" si="21"/>
        <v>3.6</v>
      </c>
      <c r="O36" s="30" t="str">
        <f t="shared" si="22"/>
        <v>DÜŞÜK</v>
      </c>
      <c r="P36" s="36"/>
      <c r="Q36" s="30"/>
      <c r="R36" s="28" t="s">
        <v>23</v>
      </c>
      <c r="S36" s="28" t="s">
        <v>23</v>
      </c>
      <c r="T36" s="28" t="e">
        <f t="shared" si="6"/>
        <v>#VALUE!</v>
      </c>
      <c r="U36" s="28" t="e">
        <f t="shared" si="7"/>
        <v>#VALUE!</v>
      </c>
      <c r="V36" s="30"/>
      <c r="W36" s="30"/>
      <c r="X36" s="32"/>
      <c r="Y36" s="32"/>
      <c r="Z36" s="30"/>
    </row>
    <row r="37" spans="1:26" ht="99.75" customHeight="1">
      <c r="A37" s="28">
        <v>33</v>
      </c>
      <c r="B37" s="33" t="s">
        <v>317</v>
      </c>
      <c r="C37" s="33" t="s">
        <v>324</v>
      </c>
      <c r="D37" s="30" t="s">
        <v>22</v>
      </c>
      <c r="E37" s="33" t="s">
        <v>325</v>
      </c>
      <c r="F37" s="33" t="s">
        <v>326</v>
      </c>
      <c r="G37" s="34">
        <v>2</v>
      </c>
      <c r="H37" s="34">
        <v>5</v>
      </c>
      <c r="I37" s="28">
        <f t="shared" si="18"/>
        <v>10</v>
      </c>
      <c r="J37" s="28" t="str">
        <f t="shared" si="19"/>
        <v>Orta</v>
      </c>
      <c r="K37" s="37" t="s">
        <v>607</v>
      </c>
      <c r="L37" s="35" t="s">
        <v>132</v>
      </c>
      <c r="M37" s="30">
        <f t="shared" si="20"/>
        <v>0.4</v>
      </c>
      <c r="N37" s="28">
        <f t="shared" si="21"/>
        <v>4</v>
      </c>
      <c r="O37" s="30" t="str">
        <f t="shared" si="22"/>
        <v>DÜŞÜK</v>
      </c>
      <c r="P37" s="36"/>
      <c r="Q37" s="30"/>
      <c r="R37" s="28" t="s">
        <v>23</v>
      </c>
      <c r="S37" s="28" t="s">
        <v>23</v>
      </c>
      <c r="T37" s="28" t="e">
        <f t="shared" si="6"/>
        <v>#VALUE!</v>
      </c>
      <c r="U37" s="28" t="e">
        <f t="shared" si="7"/>
        <v>#VALUE!</v>
      </c>
      <c r="V37" s="30"/>
      <c r="W37" s="30"/>
      <c r="X37" s="32"/>
      <c r="Y37" s="32"/>
      <c r="Z37" s="30"/>
    </row>
    <row r="38" spans="1:26" ht="66.75" customHeight="1">
      <c r="A38" s="28">
        <v>34</v>
      </c>
      <c r="B38" s="33" t="s">
        <v>317</v>
      </c>
      <c r="C38" s="33" t="s">
        <v>327</v>
      </c>
      <c r="D38" s="30" t="s">
        <v>22</v>
      </c>
      <c r="E38" s="33" t="s">
        <v>328</v>
      </c>
      <c r="F38" s="33" t="s">
        <v>329</v>
      </c>
      <c r="G38" s="34">
        <v>3</v>
      </c>
      <c r="H38" s="34">
        <v>4</v>
      </c>
      <c r="I38" s="28">
        <f t="shared" si="18"/>
        <v>12</v>
      </c>
      <c r="J38" s="28" t="str">
        <f t="shared" si="19"/>
        <v>Yüksek</v>
      </c>
      <c r="K38" s="37" t="s">
        <v>608</v>
      </c>
      <c r="L38" s="35" t="s">
        <v>132</v>
      </c>
      <c r="M38" s="30">
        <f t="shared" si="20"/>
        <v>0.4</v>
      </c>
      <c r="N38" s="28">
        <f t="shared" si="21"/>
        <v>4.8000000000000007</v>
      </c>
      <c r="O38" s="30" t="str">
        <f t="shared" si="22"/>
        <v>DÜŞÜK</v>
      </c>
      <c r="P38" s="36"/>
      <c r="Q38" s="30"/>
      <c r="R38" s="28" t="s">
        <v>23</v>
      </c>
      <c r="S38" s="28" t="s">
        <v>23</v>
      </c>
      <c r="T38" s="28" t="e">
        <f t="shared" si="6"/>
        <v>#VALUE!</v>
      </c>
      <c r="U38" s="28" t="e">
        <f t="shared" si="7"/>
        <v>#VALUE!</v>
      </c>
      <c r="V38" s="30"/>
      <c r="W38" s="30"/>
      <c r="X38" s="32"/>
      <c r="Y38" s="32"/>
      <c r="Z38" s="30"/>
    </row>
    <row r="39" spans="1:26" ht="67.5" customHeight="1">
      <c r="A39" s="30">
        <v>35</v>
      </c>
      <c r="B39" s="33" t="s">
        <v>317</v>
      </c>
      <c r="C39" s="33" t="s">
        <v>330</v>
      </c>
      <c r="D39" s="30" t="s">
        <v>22</v>
      </c>
      <c r="E39" s="33" t="s">
        <v>331</v>
      </c>
      <c r="F39" s="33" t="s">
        <v>332</v>
      </c>
      <c r="G39" s="34">
        <v>2</v>
      </c>
      <c r="H39" s="34">
        <v>5</v>
      </c>
      <c r="I39" s="28">
        <f t="shared" si="18"/>
        <v>10</v>
      </c>
      <c r="J39" s="28" t="str">
        <f t="shared" si="19"/>
        <v>Orta</v>
      </c>
      <c r="K39" s="37" t="s">
        <v>609</v>
      </c>
      <c r="L39" s="35" t="s">
        <v>132</v>
      </c>
      <c r="M39" s="30">
        <f t="shared" si="20"/>
        <v>0.4</v>
      </c>
      <c r="N39" s="28">
        <f t="shared" si="21"/>
        <v>4</v>
      </c>
      <c r="O39" s="30" t="str">
        <f t="shared" si="22"/>
        <v>DÜŞÜK</v>
      </c>
      <c r="P39" s="36"/>
      <c r="Q39" s="30"/>
      <c r="R39" s="28" t="s">
        <v>23</v>
      </c>
      <c r="S39" s="28" t="s">
        <v>23</v>
      </c>
      <c r="T39" s="28" t="e">
        <f t="shared" si="6"/>
        <v>#VALUE!</v>
      </c>
      <c r="U39" s="28" t="e">
        <f t="shared" si="7"/>
        <v>#VALUE!</v>
      </c>
      <c r="V39" s="30"/>
      <c r="W39" s="30"/>
      <c r="X39" s="32"/>
      <c r="Y39" s="32"/>
      <c r="Z39" s="30"/>
    </row>
    <row r="40" spans="1:26" ht="75.75" customHeight="1">
      <c r="A40" s="28">
        <v>36</v>
      </c>
      <c r="B40" s="33" t="s">
        <v>333</v>
      </c>
      <c r="C40" s="33" t="s">
        <v>334</v>
      </c>
      <c r="D40" s="30" t="s">
        <v>22</v>
      </c>
      <c r="E40" s="33" t="s">
        <v>335</v>
      </c>
      <c r="F40" s="33" t="s">
        <v>336</v>
      </c>
      <c r="G40" s="34">
        <v>3</v>
      </c>
      <c r="H40" s="34">
        <v>4</v>
      </c>
      <c r="I40" s="28">
        <f t="shared" si="18"/>
        <v>12</v>
      </c>
      <c r="J40" s="28" t="str">
        <f t="shared" si="19"/>
        <v>Yüksek</v>
      </c>
      <c r="K40" s="37" t="s">
        <v>610</v>
      </c>
      <c r="L40" s="35" t="s">
        <v>132</v>
      </c>
      <c r="M40" s="30">
        <f t="shared" si="20"/>
        <v>0.4</v>
      </c>
      <c r="N40" s="28">
        <f t="shared" si="21"/>
        <v>4.8000000000000007</v>
      </c>
      <c r="O40" s="30" t="str">
        <f t="shared" si="22"/>
        <v>DÜŞÜK</v>
      </c>
      <c r="P40" s="36"/>
      <c r="Q40" s="30"/>
      <c r="R40" s="28" t="s">
        <v>23</v>
      </c>
      <c r="S40" s="28" t="s">
        <v>23</v>
      </c>
      <c r="T40" s="28" t="e">
        <f t="shared" si="6"/>
        <v>#VALUE!</v>
      </c>
      <c r="U40" s="28" t="e">
        <f t="shared" si="7"/>
        <v>#VALUE!</v>
      </c>
      <c r="V40" s="30"/>
      <c r="W40" s="30"/>
      <c r="X40" s="32"/>
      <c r="Y40" s="32"/>
      <c r="Z40" s="30"/>
    </row>
    <row r="41" spans="1:26" ht="58.5" customHeight="1">
      <c r="A41" s="28">
        <v>37</v>
      </c>
      <c r="B41" s="33" t="s">
        <v>333</v>
      </c>
      <c r="C41" s="33" t="s">
        <v>337</v>
      </c>
      <c r="D41" s="30" t="s">
        <v>22</v>
      </c>
      <c r="E41" s="33" t="s">
        <v>338</v>
      </c>
      <c r="F41" s="33" t="s">
        <v>339</v>
      </c>
      <c r="G41" s="34">
        <v>3</v>
      </c>
      <c r="H41" s="34">
        <v>4</v>
      </c>
      <c r="I41" s="28">
        <f t="shared" si="18"/>
        <v>12</v>
      </c>
      <c r="J41" s="28" t="str">
        <f t="shared" si="19"/>
        <v>Yüksek</v>
      </c>
      <c r="K41" s="37" t="s">
        <v>611</v>
      </c>
      <c r="L41" s="35" t="s">
        <v>132</v>
      </c>
      <c r="M41" s="30">
        <f t="shared" si="20"/>
        <v>0.4</v>
      </c>
      <c r="N41" s="28">
        <f t="shared" si="21"/>
        <v>4.8000000000000007</v>
      </c>
      <c r="O41" s="30" t="str">
        <f t="shared" si="22"/>
        <v>DÜŞÜK</v>
      </c>
      <c r="P41" s="36"/>
      <c r="Q41" s="30"/>
      <c r="R41" s="28" t="s">
        <v>23</v>
      </c>
      <c r="S41" s="28" t="s">
        <v>23</v>
      </c>
      <c r="T41" s="28" t="e">
        <f t="shared" si="6"/>
        <v>#VALUE!</v>
      </c>
      <c r="U41" s="28" t="e">
        <f t="shared" si="7"/>
        <v>#VALUE!</v>
      </c>
      <c r="V41" s="30"/>
      <c r="W41" s="30"/>
      <c r="X41" s="32"/>
      <c r="Y41" s="32"/>
      <c r="Z41" s="30"/>
    </row>
    <row r="42" spans="1:26" ht="67.5" customHeight="1">
      <c r="A42" s="30">
        <v>38</v>
      </c>
      <c r="B42" s="33" t="s">
        <v>333</v>
      </c>
      <c r="C42" s="33" t="s">
        <v>340</v>
      </c>
      <c r="D42" s="30" t="s">
        <v>22</v>
      </c>
      <c r="E42" s="33" t="s">
        <v>341</v>
      </c>
      <c r="F42" s="33" t="s">
        <v>342</v>
      </c>
      <c r="G42" s="34">
        <v>2</v>
      </c>
      <c r="H42" s="34">
        <v>4</v>
      </c>
      <c r="I42" s="28">
        <f t="shared" si="18"/>
        <v>8</v>
      </c>
      <c r="J42" s="28" t="str">
        <f t="shared" si="19"/>
        <v>Orta</v>
      </c>
      <c r="K42" s="37" t="s">
        <v>612</v>
      </c>
      <c r="L42" s="35" t="s">
        <v>132</v>
      </c>
      <c r="M42" s="30">
        <f t="shared" si="20"/>
        <v>0.4</v>
      </c>
      <c r="N42" s="28">
        <f t="shared" si="21"/>
        <v>3.2</v>
      </c>
      <c r="O42" s="30" t="str">
        <f t="shared" si="22"/>
        <v>DÜŞÜK</v>
      </c>
      <c r="P42" s="36"/>
      <c r="Q42" s="30"/>
      <c r="R42" s="28" t="s">
        <v>23</v>
      </c>
      <c r="S42" s="28" t="s">
        <v>23</v>
      </c>
      <c r="T42" s="28" t="e">
        <f t="shared" si="6"/>
        <v>#VALUE!</v>
      </c>
      <c r="U42" s="28" t="e">
        <f t="shared" si="7"/>
        <v>#VALUE!</v>
      </c>
      <c r="V42" s="30"/>
      <c r="W42" s="30"/>
      <c r="X42" s="32"/>
      <c r="Y42" s="32"/>
      <c r="Z42" s="30"/>
    </row>
    <row r="43" spans="1:26" ht="90" customHeight="1">
      <c r="A43" s="28">
        <v>39</v>
      </c>
      <c r="B43" s="37" t="s">
        <v>333</v>
      </c>
      <c r="C43" s="37" t="s">
        <v>343</v>
      </c>
      <c r="D43" s="30" t="s">
        <v>22</v>
      </c>
      <c r="E43" s="37" t="s">
        <v>344</v>
      </c>
      <c r="F43" s="37" t="s">
        <v>345</v>
      </c>
      <c r="G43" s="34">
        <v>3</v>
      </c>
      <c r="H43" s="34">
        <v>5</v>
      </c>
      <c r="I43" s="28">
        <f t="shared" si="18"/>
        <v>15</v>
      </c>
      <c r="J43" s="28" t="str">
        <f t="shared" si="19"/>
        <v>Yüksek</v>
      </c>
      <c r="K43" s="37" t="s">
        <v>613</v>
      </c>
      <c r="L43" s="35" t="s">
        <v>132</v>
      </c>
      <c r="M43" s="30">
        <f t="shared" si="20"/>
        <v>0.4</v>
      </c>
      <c r="N43" s="28">
        <f t="shared" si="21"/>
        <v>6</v>
      </c>
      <c r="O43" s="30" t="str">
        <f t="shared" si="22"/>
        <v>ORTA</v>
      </c>
      <c r="P43" s="36"/>
      <c r="Q43" s="30"/>
      <c r="R43" s="28" t="s">
        <v>23</v>
      </c>
      <c r="S43" s="28" t="s">
        <v>23</v>
      </c>
      <c r="T43" s="28" t="e">
        <f t="shared" si="6"/>
        <v>#VALUE!</v>
      </c>
      <c r="U43" s="28" t="e">
        <f t="shared" si="7"/>
        <v>#VALUE!</v>
      </c>
      <c r="V43" s="30"/>
      <c r="W43" s="30"/>
      <c r="X43" s="32"/>
      <c r="Y43" s="32"/>
      <c r="Z43" s="28" t="s">
        <v>549</v>
      </c>
    </row>
    <row r="44" spans="1:26" ht="52.5" customHeight="1">
      <c r="A44" s="28">
        <v>40</v>
      </c>
      <c r="B44" s="37" t="s">
        <v>333</v>
      </c>
      <c r="C44" s="37" t="s">
        <v>346</v>
      </c>
      <c r="D44" s="30" t="s">
        <v>22</v>
      </c>
      <c r="E44" s="37" t="s">
        <v>347</v>
      </c>
      <c r="F44" s="37" t="s">
        <v>348</v>
      </c>
      <c r="G44" s="34">
        <v>3</v>
      </c>
      <c r="H44" s="34">
        <v>3</v>
      </c>
      <c r="I44" s="28">
        <f t="shared" si="18"/>
        <v>9</v>
      </c>
      <c r="J44" s="28" t="str">
        <f t="shared" si="19"/>
        <v>Orta</v>
      </c>
      <c r="K44" s="37" t="s">
        <v>614</v>
      </c>
      <c r="L44" s="35" t="s">
        <v>132</v>
      </c>
      <c r="M44" s="30">
        <f t="shared" si="20"/>
        <v>0.4</v>
      </c>
      <c r="N44" s="28">
        <f t="shared" si="21"/>
        <v>3.6</v>
      </c>
      <c r="O44" s="30" t="str">
        <f t="shared" si="22"/>
        <v>DÜŞÜK</v>
      </c>
      <c r="P44" s="36"/>
      <c r="Q44" s="30"/>
      <c r="R44" s="28" t="s">
        <v>23</v>
      </c>
      <c r="S44" s="28" t="s">
        <v>23</v>
      </c>
      <c r="T44" s="28" t="e">
        <f t="shared" si="6"/>
        <v>#VALUE!</v>
      </c>
      <c r="U44" s="28" t="e">
        <f t="shared" si="7"/>
        <v>#VALUE!</v>
      </c>
      <c r="V44" s="30"/>
      <c r="W44" s="30"/>
      <c r="X44" s="32"/>
      <c r="Y44" s="32"/>
      <c r="Z44" s="30"/>
    </row>
    <row r="45" spans="1:26" ht="66" customHeight="1">
      <c r="A45" s="30">
        <v>41</v>
      </c>
      <c r="B45" s="37" t="s">
        <v>349</v>
      </c>
      <c r="C45" s="37" t="s">
        <v>350</v>
      </c>
      <c r="D45" s="30" t="s">
        <v>22</v>
      </c>
      <c r="E45" s="37" t="s">
        <v>351</v>
      </c>
      <c r="F45" s="37" t="s">
        <v>352</v>
      </c>
      <c r="G45" s="34">
        <v>2</v>
      </c>
      <c r="H45" s="34">
        <v>4</v>
      </c>
      <c r="I45" s="28">
        <f t="shared" si="18"/>
        <v>8</v>
      </c>
      <c r="J45" s="28" t="str">
        <f t="shared" si="19"/>
        <v>Orta</v>
      </c>
      <c r="K45" s="37" t="s">
        <v>615</v>
      </c>
      <c r="L45" s="35" t="s">
        <v>132</v>
      </c>
      <c r="M45" s="30">
        <f t="shared" si="20"/>
        <v>0.4</v>
      </c>
      <c r="N45" s="28">
        <f t="shared" si="21"/>
        <v>3.2</v>
      </c>
      <c r="O45" s="30" t="str">
        <f t="shared" si="22"/>
        <v>DÜŞÜK</v>
      </c>
      <c r="P45" s="36"/>
      <c r="Q45" s="30"/>
      <c r="R45" s="28" t="s">
        <v>23</v>
      </c>
      <c r="S45" s="28" t="s">
        <v>23</v>
      </c>
      <c r="T45" s="28" t="e">
        <f t="shared" si="6"/>
        <v>#VALUE!</v>
      </c>
      <c r="U45" s="28" t="e">
        <f t="shared" si="7"/>
        <v>#VALUE!</v>
      </c>
      <c r="V45" s="30"/>
      <c r="W45" s="30"/>
      <c r="X45" s="32"/>
      <c r="Y45" s="32"/>
      <c r="Z45" s="30"/>
    </row>
    <row r="46" spans="1:26" ht="47.25" customHeight="1">
      <c r="A46" s="28">
        <v>42</v>
      </c>
      <c r="B46" s="37" t="s">
        <v>349</v>
      </c>
      <c r="C46" s="37" t="s">
        <v>353</v>
      </c>
      <c r="D46" s="30" t="s">
        <v>22</v>
      </c>
      <c r="E46" s="37" t="s">
        <v>354</v>
      </c>
      <c r="F46" s="37" t="s">
        <v>355</v>
      </c>
      <c r="G46" s="34">
        <v>3</v>
      </c>
      <c r="H46" s="34">
        <v>4</v>
      </c>
      <c r="I46" s="28">
        <f t="shared" si="18"/>
        <v>12</v>
      </c>
      <c r="J46" s="28" t="str">
        <f t="shared" si="19"/>
        <v>Yüksek</v>
      </c>
      <c r="K46" s="37" t="s">
        <v>616</v>
      </c>
      <c r="L46" s="35" t="s">
        <v>132</v>
      </c>
      <c r="M46" s="30">
        <f t="shared" si="20"/>
        <v>0.4</v>
      </c>
      <c r="N46" s="28">
        <f t="shared" si="21"/>
        <v>4.8000000000000007</v>
      </c>
      <c r="O46" s="30" t="str">
        <f t="shared" si="22"/>
        <v>DÜŞÜK</v>
      </c>
      <c r="P46" s="36"/>
      <c r="Q46" s="30"/>
      <c r="R46" s="28" t="s">
        <v>23</v>
      </c>
      <c r="S46" s="28" t="s">
        <v>23</v>
      </c>
      <c r="T46" s="28" t="e">
        <f t="shared" si="6"/>
        <v>#VALUE!</v>
      </c>
      <c r="U46" s="28" t="e">
        <f t="shared" si="7"/>
        <v>#VALUE!</v>
      </c>
      <c r="V46" s="30"/>
      <c r="W46" s="30"/>
      <c r="X46" s="32"/>
      <c r="Y46" s="32"/>
      <c r="Z46" s="30"/>
    </row>
    <row r="47" spans="1:26" ht="65.25" customHeight="1">
      <c r="A47" s="28">
        <v>43</v>
      </c>
      <c r="B47" s="37" t="s">
        <v>349</v>
      </c>
      <c r="C47" s="37" t="s">
        <v>356</v>
      </c>
      <c r="D47" s="30" t="s">
        <v>22</v>
      </c>
      <c r="E47" s="37" t="s">
        <v>357</v>
      </c>
      <c r="F47" s="37" t="s">
        <v>358</v>
      </c>
      <c r="G47" s="34">
        <v>2</v>
      </c>
      <c r="H47" s="34">
        <v>5</v>
      </c>
      <c r="I47" s="28">
        <f t="shared" si="18"/>
        <v>10</v>
      </c>
      <c r="J47" s="28" t="str">
        <f t="shared" si="19"/>
        <v>Orta</v>
      </c>
      <c r="K47" s="37" t="s">
        <v>617</v>
      </c>
      <c r="L47" s="35" t="s">
        <v>132</v>
      </c>
      <c r="M47" s="30">
        <f t="shared" si="20"/>
        <v>0.4</v>
      </c>
      <c r="N47" s="28">
        <f t="shared" si="21"/>
        <v>4</v>
      </c>
      <c r="O47" s="30" t="str">
        <f t="shared" si="22"/>
        <v>DÜŞÜK</v>
      </c>
      <c r="P47" s="36"/>
      <c r="Q47" s="30"/>
      <c r="R47" s="28" t="s">
        <v>23</v>
      </c>
      <c r="S47" s="28" t="s">
        <v>23</v>
      </c>
      <c r="T47" s="28" t="e">
        <f t="shared" si="6"/>
        <v>#VALUE!</v>
      </c>
      <c r="U47" s="28" t="e">
        <f t="shared" si="7"/>
        <v>#VALUE!</v>
      </c>
      <c r="V47" s="30"/>
      <c r="W47" s="30"/>
      <c r="X47" s="32"/>
      <c r="Y47" s="32"/>
      <c r="Z47" s="30"/>
    </row>
    <row r="48" spans="1:26" ht="79.5" customHeight="1">
      <c r="A48" s="30">
        <v>44</v>
      </c>
      <c r="B48" s="37" t="s">
        <v>349</v>
      </c>
      <c r="C48" s="37" t="s">
        <v>359</v>
      </c>
      <c r="D48" s="30" t="s">
        <v>22</v>
      </c>
      <c r="E48" s="37" t="s">
        <v>360</v>
      </c>
      <c r="F48" s="37" t="s">
        <v>361</v>
      </c>
      <c r="G48" s="34">
        <v>2</v>
      </c>
      <c r="H48" s="34">
        <v>4</v>
      </c>
      <c r="I48" s="28">
        <f t="shared" si="18"/>
        <v>8</v>
      </c>
      <c r="J48" s="28" t="str">
        <f t="shared" si="19"/>
        <v>Orta</v>
      </c>
      <c r="K48" s="37" t="s">
        <v>618</v>
      </c>
      <c r="L48" s="35" t="s">
        <v>132</v>
      </c>
      <c r="M48" s="30">
        <f t="shared" si="20"/>
        <v>0.4</v>
      </c>
      <c r="N48" s="28">
        <f t="shared" si="21"/>
        <v>3.2</v>
      </c>
      <c r="O48" s="30" t="str">
        <f t="shared" si="22"/>
        <v>DÜŞÜK</v>
      </c>
      <c r="P48" s="36"/>
      <c r="Q48" s="30"/>
      <c r="R48" s="28" t="s">
        <v>23</v>
      </c>
      <c r="S48" s="28" t="s">
        <v>23</v>
      </c>
      <c r="T48" s="28" t="e">
        <f t="shared" si="6"/>
        <v>#VALUE!</v>
      </c>
      <c r="U48" s="28" t="e">
        <f t="shared" si="7"/>
        <v>#VALUE!</v>
      </c>
      <c r="V48" s="30"/>
      <c r="W48" s="30"/>
      <c r="X48" s="32"/>
      <c r="Y48" s="32"/>
      <c r="Z48" s="30"/>
    </row>
    <row r="49" spans="1:26" ht="69" customHeight="1">
      <c r="A49" s="28">
        <v>45</v>
      </c>
      <c r="B49" s="37" t="s">
        <v>349</v>
      </c>
      <c r="C49" s="37" t="s">
        <v>362</v>
      </c>
      <c r="D49" s="30" t="s">
        <v>22</v>
      </c>
      <c r="E49" s="37" t="s">
        <v>363</v>
      </c>
      <c r="F49" s="37" t="s">
        <v>364</v>
      </c>
      <c r="G49" s="34">
        <v>2</v>
      </c>
      <c r="H49" s="34">
        <v>4</v>
      </c>
      <c r="I49" s="28">
        <f t="shared" si="18"/>
        <v>8</v>
      </c>
      <c r="J49" s="28" t="str">
        <f t="shared" si="19"/>
        <v>Orta</v>
      </c>
      <c r="K49" s="37" t="s">
        <v>619</v>
      </c>
      <c r="L49" s="35" t="s">
        <v>132</v>
      </c>
      <c r="M49" s="30">
        <f t="shared" si="20"/>
        <v>0.4</v>
      </c>
      <c r="N49" s="28">
        <f t="shared" si="21"/>
        <v>3.2</v>
      </c>
      <c r="O49" s="30" t="str">
        <f t="shared" si="22"/>
        <v>DÜŞÜK</v>
      </c>
      <c r="P49" s="36"/>
      <c r="Q49" s="30"/>
      <c r="R49" s="28" t="s">
        <v>23</v>
      </c>
      <c r="S49" s="28" t="s">
        <v>23</v>
      </c>
      <c r="T49" s="28" t="e">
        <f t="shared" si="6"/>
        <v>#VALUE!</v>
      </c>
      <c r="U49" s="28" t="e">
        <f t="shared" si="7"/>
        <v>#VALUE!</v>
      </c>
      <c r="V49" s="30"/>
      <c r="W49" s="30"/>
      <c r="X49" s="32"/>
      <c r="Y49" s="32"/>
      <c r="Z49" s="30"/>
    </row>
    <row r="50" spans="1:26" ht="89.25" customHeight="1">
      <c r="A50" s="28">
        <v>46</v>
      </c>
      <c r="B50" s="33" t="s">
        <v>365</v>
      </c>
      <c r="C50" s="33" t="s">
        <v>366</v>
      </c>
      <c r="D50" s="30" t="s">
        <v>22</v>
      </c>
      <c r="E50" s="33" t="s">
        <v>367</v>
      </c>
      <c r="F50" s="33" t="s">
        <v>368</v>
      </c>
      <c r="G50" s="34">
        <v>3</v>
      </c>
      <c r="H50" s="34">
        <v>5</v>
      </c>
      <c r="I50" s="28">
        <f t="shared" si="18"/>
        <v>15</v>
      </c>
      <c r="J50" s="28" t="str">
        <f t="shared" si="19"/>
        <v>Yüksek</v>
      </c>
      <c r="K50" s="37" t="s">
        <v>620</v>
      </c>
      <c r="L50" s="35" t="s">
        <v>132</v>
      </c>
      <c r="M50" s="30">
        <f t="shared" si="20"/>
        <v>0.4</v>
      </c>
      <c r="N50" s="28">
        <f t="shared" si="21"/>
        <v>6</v>
      </c>
      <c r="O50" s="30" t="str">
        <f t="shared" si="22"/>
        <v>ORTA</v>
      </c>
      <c r="P50" s="36"/>
      <c r="Q50" s="30"/>
      <c r="R50" s="28" t="s">
        <v>23</v>
      </c>
      <c r="S50" s="28" t="s">
        <v>23</v>
      </c>
      <c r="T50" s="28" t="e">
        <f t="shared" si="6"/>
        <v>#VALUE!</v>
      </c>
      <c r="U50" s="28" t="e">
        <f t="shared" si="7"/>
        <v>#VALUE!</v>
      </c>
      <c r="V50" s="30"/>
      <c r="W50" s="30"/>
      <c r="X50" s="32"/>
      <c r="Y50" s="32"/>
      <c r="Z50" s="28" t="s">
        <v>550</v>
      </c>
    </row>
    <row r="51" spans="1:26" ht="123" customHeight="1">
      <c r="A51" s="30">
        <v>47</v>
      </c>
      <c r="B51" s="33" t="s">
        <v>365</v>
      </c>
      <c r="C51" s="33" t="s">
        <v>369</v>
      </c>
      <c r="D51" s="30" t="s">
        <v>22</v>
      </c>
      <c r="E51" s="33" t="s">
        <v>370</v>
      </c>
      <c r="F51" s="33" t="s">
        <v>371</v>
      </c>
      <c r="G51" s="34">
        <v>3</v>
      </c>
      <c r="H51" s="34">
        <v>5</v>
      </c>
      <c r="I51" s="28">
        <f t="shared" si="18"/>
        <v>15</v>
      </c>
      <c r="J51" s="28" t="str">
        <f t="shared" si="19"/>
        <v>Yüksek</v>
      </c>
      <c r="K51" s="37" t="s">
        <v>621</v>
      </c>
      <c r="L51" s="35" t="s">
        <v>132</v>
      </c>
      <c r="M51" s="30">
        <f t="shared" si="20"/>
        <v>0.4</v>
      </c>
      <c r="N51" s="28">
        <f t="shared" si="21"/>
        <v>6</v>
      </c>
      <c r="O51" s="30" t="str">
        <f t="shared" si="22"/>
        <v>ORTA</v>
      </c>
      <c r="P51" s="36"/>
      <c r="Q51" s="30"/>
      <c r="R51" s="28" t="s">
        <v>23</v>
      </c>
      <c r="S51" s="28" t="s">
        <v>23</v>
      </c>
      <c r="T51" s="28" t="e">
        <f t="shared" si="6"/>
        <v>#VALUE!</v>
      </c>
      <c r="U51" s="28" t="e">
        <f t="shared" si="7"/>
        <v>#VALUE!</v>
      </c>
      <c r="V51" s="30"/>
      <c r="W51" s="30"/>
      <c r="X51" s="32"/>
      <c r="Y51" s="32"/>
      <c r="Z51" s="28" t="s">
        <v>551</v>
      </c>
    </row>
    <row r="52" spans="1:26" ht="125.25" customHeight="1">
      <c r="A52" s="28">
        <v>48</v>
      </c>
      <c r="B52" s="33" t="s">
        <v>365</v>
      </c>
      <c r="C52" s="33" t="s">
        <v>372</v>
      </c>
      <c r="D52" s="30" t="s">
        <v>22</v>
      </c>
      <c r="E52" s="33" t="s">
        <v>373</v>
      </c>
      <c r="F52" s="33" t="s">
        <v>374</v>
      </c>
      <c r="G52" s="34">
        <v>4</v>
      </c>
      <c r="H52" s="34">
        <v>5</v>
      </c>
      <c r="I52" s="28">
        <f t="shared" si="18"/>
        <v>20</v>
      </c>
      <c r="J52" s="28" t="str">
        <f t="shared" si="19"/>
        <v>Çok Yüksek</v>
      </c>
      <c r="K52" s="37" t="s">
        <v>622</v>
      </c>
      <c r="L52" s="35" t="s">
        <v>132</v>
      </c>
      <c r="M52" s="30">
        <f t="shared" si="20"/>
        <v>0.4</v>
      </c>
      <c r="N52" s="28">
        <f t="shared" si="21"/>
        <v>8</v>
      </c>
      <c r="O52" s="30" t="str">
        <f t="shared" si="22"/>
        <v>ORTA</v>
      </c>
      <c r="P52" s="36"/>
      <c r="Q52" s="30"/>
      <c r="R52" s="28" t="s">
        <v>23</v>
      </c>
      <c r="S52" s="28" t="s">
        <v>23</v>
      </c>
      <c r="T52" s="28" t="e">
        <f t="shared" si="6"/>
        <v>#VALUE!</v>
      </c>
      <c r="U52" s="28" t="e">
        <f t="shared" si="7"/>
        <v>#VALUE!</v>
      </c>
      <c r="V52" s="30"/>
      <c r="W52" s="30"/>
      <c r="X52" s="32"/>
      <c r="Y52" s="32"/>
      <c r="Z52" s="28" t="s">
        <v>552</v>
      </c>
    </row>
    <row r="53" spans="1:26" ht="66.75" customHeight="1">
      <c r="A53" s="28">
        <v>49</v>
      </c>
      <c r="B53" s="33" t="s">
        <v>365</v>
      </c>
      <c r="C53" s="33" t="s">
        <v>375</v>
      </c>
      <c r="D53" s="30" t="s">
        <v>22</v>
      </c>
      <c r="E53" s="33" t="s">
        <v>376</v>
      </c>
      <c r="F53" s="33" t="s">
        <v>377</v>
      </c>
      <c r="G53" s="34">
        <v>2</v>
      </c>
      <c r="H53" s="34">
        <v>5</v>
      </c>
      <c r="I53" s="28">
        <f t="shared" si="18"/>
        <v>10</v>
      </c>
      <c r="J53" s="28" t="str">
        <f t="shared" si="19"/>
        <v>Orta</v>
      </c>
      <c r="K53" s="37" t="s">
        <v>623</v>
      </c>
      <c r="L53" s="35" t="s">
        <v>132</v>
      </c>
      <c r="M53" s="30">
        <f t="shared" si="20"/>
        <v>0.4</v>
      </c>
      <c r="N53" s="28">
        <f t="shared" si="21"/>
        <v>4</v>
      </c>
      <c r="O53" s="30" t="str">
        <f t="shared" si="22"/>
        <v>DÜŞÜK</v>
      </c>
      <c r="P53" s="36"/>
      <c r="Q53" s="30"/>
      <c r="R53" s="28" t="s">
        <v>23</v>
      </c>
      <c r="S53" s="28" t="s">
        <v>23</v>
      </c>
      <c r="T53" s="28" t="e">
        <f t="shared" si="6"/>
        <v>#VALUE!</v>
      </c>
      <c r="U53" s="28" t="e">
        <f t="shared" si="7"/>
        <v>#VALUE!</v>
      </c>
      <c r="V53" s="30"/>
      <c r="W53" s="30"/>
      <c r="X53" s="32"/>
      <c r="Y53" s="32"/>
      <c r="Z53" s="30"/>
    </row>
    <row r="54" spans="1:26" ht="66" customHeight="1">
      <c r="A54" s="30">
        <v>50</v>
      </c>
      <c r="B54" s="33" t="s">
        <v>365</v>
      </c>
      <c r="C54" s="33" t="s">
        <v>378</v>
      </c>
      <c r="D54" s="30" t="s">
        <v>22</v>
      </c>
      <c r="E54" s="33" t="s">
        <v>379</v>
      </c>
      <c r="F54" s="33" t="s">
        <v>380</v>
      </c>
      <c r="G54" s="34">
        <v>3</v>
      </c>
      <c r="H54" s="34">
        <v>3</v>
      </c>
      <c r="I54" s="28">
        <f t="shared" si="18"/>
        <v>9</v>
      </c>
      <c r="J54" s="28" t="str">
        <f t="shared" si="19"/>
        <v>Orta</v>
      </c>
      <c r="K54" s="37" t="s">
        <v>624</v>
      </c>
      <c r="L54" s="35" t="s">
        <v>132</v>
      </c>
      <c r="M54" s="30">
        <f t="shared" si="20"/>
        <v>0.4</v>
      </c>
      <c r="N54" s="28">
        <f t="shared" si="21"/>
        <v>3.6</v>
      </c>
      <c r="O54" s="30" t="str">
        <f t="shared" si="22"/>
        <v>DÜŞÜK</v>
      </c>
      <c r="P54" s="36"/>
      <c r="Q54" s="30"/>
      <c r="R54" s="28" t="s">
        <v>23</v>
      </c>
      <c r="S54" s="28" t="s">
        <v>23</v>
      </c>
      <c r="T54" s="28" t="e">
        <f t="shared" si="6"/>
        <v>#VALUE!</v>
      </c>
      <c r="U54" s="28" t="e">
        <f t="shared" si="7"/>
        <v>#VALUE!</v>
      </c>
      <c r="V54" s="30"/>
      <c r="W54" s="30"/>
      <c r="X54" s="32"/>
      <c r="Y54" s="32"/>
      <c r="Z54" s="30"/>
    </row>
    <row r="55" spans="1:26" ht="76.5" customHeight="1">
      <c r="A55" s="28">
        <v>51</v>
      </c>
      <c r="B55" s="33" t="s">
        <v>381</v>
      </c>
      <c r="C55" s="33" t="s">
        <v>723</v>
      </c>
      <c r="D55" s="30" t="s">
        <v>22</v>
      </c>
      <c r="E55" s="33" t="s">
        <v>382</v>
      </c>
      <c r="F55" s="33" t="s">
        <v>383</v>
      </c>
      <c r="G55" s="34">
        <v>4</v>
      </c>
      <c r="H55" s="34">
        <v>3</v>
      </c>
      <c r="I55" s="28">
        <f t="shared" si="18"/>
        <v>12</v>
      </c>
      <c r="J55" s="28" t="str">
        <f t="shared" si="19"/>
        <v>Yüksek</v>
      </c>
      <c r="K55" s="37" t="s">
        <v>625</v>
      </c>
      <c r="L55" s="35" t="s">
        <v>132</v>
      </c>
      <c r="M55" s="30">
        <f t="shared" si="20"/>
        <v>0.4</v>
      </c>
      <c r="N55" s="28">
        <f t="shared" si="21"/>
        <v>4.8000000000000007</v>
      </c>
      <c r="O55" s="30" t="str">
        <f t="shared" si="22"/>
        <v>DÜŞÜK</v>
      </c>
      <c r="P55" s="36"/>
      <c r="Q55" s="30"/>
      <c r="R55" s="28" t="s">
        <v>23</v>
      </c>
      <c r="S55" s="28" t="s">
        <v>23</v>
      </c>
      <c r="T55" s="28" t="e">
        <f t="shared" si="6"/>
        <v>#VALUE!</v>
      </c>
      <c r="U55" s="28" t="e">
        <f t="shared" si="7"/>
        <v>#VALUE!</v>
      </c>
      <c r="V55" s="30"/>
      <c r="W55" s="30"/>
      <c r="X55" s="32"/>
      <c r="Y55" s="32"/>
      <c r="Z55" s="30"/>
    </row>
    <row r="56" spans="1:26" ht="70.5" customHeight="1">
      <c r="A56" s="28">
        <v>52</v>
      </c>
      <c r="B56" s="33" t="s">
        <v>381</v>
      </c>
      <c r="C56" s="33" t="s">
        <v>384</v>
      </c>
      <c r="D56" s="30" t="s">
        <v>22</v>
      </c>
      <c r="E56" s="33" t="s">
        <v>385</v>
      </c>
      <c r="F56" s="33" t="s">
        <v>386</v>
      </c>
      <c r="G56" s="34">
        <v>2</v>
      </c>
      <c r="H56" s="34">
        <v>5</v>
      </c>
      <c r="I56" s="28">
        <f t="shared" si="18"/>
        <v>10</v>
      </c>
      <c r="J56" s="28" t="str">
        <f t="shared" si="19"/>
        <v>Orta</v>
      </c>
      <c r="K56" s="37" t="s">
        <v>626</v>
      </c>
      <c r="L56" s="35" t="s">
        <v>132</v>
      </c>
      <c r="M56" s="30">
        <f t="shared" ref="M56:M84" si="23">IF(L56="YETERLİ",0.1,IF(L56="KISMEN YETERLİ",0.4,IF(L56="ZAYIF",0.8,IF(L56="YETERLİ DEĞİL",1,""))))</f>
        <v>0.4</v>
      </c>
      <c r="N56" s="28">
        <f t="shared" ref="N56:N84" si="24">I56*M56</f>
        <v>4</v>
      </c>
      <c r="O56" s="30" t="str">
        <f t="shared" ref="O56:O84" si="25">IF(N56="","",IF(N56&gt;=20,"ÇOK YÜKSEK",IF(N56&gt;=12,"YÜKSEK",IF(N56&gt;=6,"ORTA",IF(N56&gt;=3,"DÜŞÜK","ÇOK DÜŞÜK")))))</f>
        <v>DÜŞÜK</v>
      </c>
      <c r="P56" s="36"/>
      <c r="Q56" s="30"/>
      <c r="R56" s="28" t="s">
        <v>23</v>
      </c>
      <c r="S56" s="28" t="s">
        <v>23</v>
      </c>
      <c r="T56" s="28" t="e">
        <f t="shared" si="6"/>
        <v>#VALUE!</v>
      </c>
      <c r="U56" s="28" t="e">
        <f t="shared" si="7"/>
        <v>#VALUE!</v>
      </c>
      <c r="V56" s="30"/>
      <c r="W56" s="30"/>
      <c r="X56" s="32"/>
      <c r="Y56" s="32"/>
      <c r="Z56" s="30"/>
    </row>
    <row r="57" spans="1:26" ht="76.5" customHeight="1">
      <c r="A57" s="30">
        <v>53</v>
      </c>
      <c r="B57" s="33" t="s">
        <v>381</v>
      </c>
      <c r="C57" s="33" t="s">
        <v>387</v>
      </c>
      <c r="D57" s="30" t="s">
        <v>22</v>
      </c>
      <c r="E57" s="33" t="s">
        <v>388</v>
      </c>
      <c r="F57" s="33" t="s">
        <v>389</v>
      </c>
      <c r="G57" s="34">
        <v>2</v>
      </c>
      <c r="H57" s="34">
        <v>4</v>
      </c>
      <c r="I57" s="28">
        <f t="shared" si="18"/>
        <v>8</v>
      </c>
      <c r="J57" s="28" t="str">
        <f t="shared" si="19"/>
        <v>Orta</v>
      </c>
      <c r="K57" s="37" t="s">
        <v>627</v>
      </c>
      <c r="L57" s="35" t="s">
        <v>132</v>
      </c>
      <c r="M57" s="30">
        <f t="shared" si="23"/>
        <v>0.4</v>
      </c>
      <c r="N57" s="28">
        <f t="shared" si="24"/>
        <v>3.2</v>
      </c>
      <c r="O57" s="30" t="str">
        <f t="shared" si="25"/>
        <v>DÜŞÜK</v>
      </c>
      <c r="P57" s="36"/>
      <c r="Q57" s="30"/>
      <c r="R57" s="28" t="s">
        <v>23</v>
      </c>
      <c r="S57" s="28" t="s">
        <v>23</v>
      </c>
      <c r="T57" s="28" t="e">
        <f t="shared" si="6"/>
        <v>#VALUE!</v>
      </c>
      <c r="U57" s="28" t="e">
        <f t="shared" si="7"/>
        <v>#VALUE!</v>
      </c>
      <c r="V57" s="30"/>
      <c r="W57" s="30"/>
      <c r="X57" s="32"/>
      <c r="Y57" s="32"/>
      <c r="Z57" s="30"/>
    </row>
    <row r="58" spans="1:26" ht="69" customHeight="1">
      <c r="A58" s="28">
        <v>54</v>
      </c>
      <c r="B58" s="33" t="s">
        <v>381</v>
      </c>
      <c r="C58" s="33" t="s">
        <v>390</v>
      </c>
      <c r="D58" s="30" t="s">
        <v>22</v>
      </c>
      <c r="E58" s="33" t="s">
        <v>391</v>
      </c>
      <c r="F58" s="33" t="s">
        <v>392</v>
      </c>
      <c r="G58" s="34">
        <v>3</v>
      </c>
      <c r="H58" s="34">
        <v>4</v>
      </c>
      <c r="I58" s="28">
        <f t="shared" si="18"/>
        <v>12</v>
      </c>
      <c r="J58" s="28" t="str">
        <f t="shared" si="19"/>
        <v>Yüksek</v>
      </c>
      <c r="K58" s="37" t="s">
        <v>628</v>
      </c>
      <c r="L58" s="35" t="s">
        <v>132</v>
      </c>
      <c r="M58" s="30">
        <f t="shared" si="23"/>
        <v>0.4</v>
      </c>
      <c r="N58" s="28">
        <f t="shared" si="24"/>
        <v>4.8000000000000007</v>
      </c>
      <c r="O58" s="30" t="str">
        <f t="shared" si="25"/>
        <v>DÜŞÜK</v>
      </c>
      <c r="P58" s="36"/>
      <c r="Q58" s="30"/>
      <c r="R58" s="28" t="s">
        <v>23</v>
      </c>
      <c r="S58" s="28" t="s">
        <v>23</v>
      </c>
      <c r="T58" s="28" t="e">
        <f t="shared" si="6"/>
        <v>#VALUE!</v>
      </c>
      <c r="U58" s="28" t="e">
        <f t="shared" si="7"/>
        <v>#VALUE!</v>
      </c>
      <c r="V58" s="30"/>
      <c r="W58" s="30"/>
      <c r="X58" s="32"/>
      <c r="Y58" s="32"/>
      <c r="Z58" s="30"/>
    </row>
    <row r="59" spans="1:26" ht="67.5" customHeight="1">
      <c r="A59" s="28">
        <v>55</v>
      </c>
      <c r="B59" s="33" t="s">
        <v>381</v>
      </c>
      <c r="C59" s="33" t="s">
        <v>393</v>
      </c>
      <c r="D59" s="30" t="s">
        <v>22</v>
      </c>
      <c r="E59" s="33" t="s">
        <v>394</v>
      </c>
      <c r="F59" s="33" t="s">
        <v>395</v>
      </c>
      <c r="G59" s="34">
        <v>3</v>
      </c>
      <c r="H59" s="34">
        <v>4</v>
      </c>
      <c r="I59" s="28">
        <f t="shared" si="18"/>
        <v>12</v>
      </c>
      <c r="J59" s="28" t="str">
        <f t="shared" si="19"/>
        <v>Yüksek</v>
      </c>
      <c r="K59" s="37" t="s">
        <v>629</v>
      </c>
      <c r="L59" s="35" t="s">
        <v>132</v>
      </c>
      <c r="M59" s="30">
        <f t="shared" si="23"/>
        <v>0.4</v>
      </c>
      <c r="N59" s="28">
        <f t="shared" si="24"/>
        <v>4.8000000000000007</v>
      </c>
      <c r="O59" s="30" t="str">
        <f t="shared" si="25"/>
        <v>DÜŞÜK</v>
      </c>
      <c r="P59" s="36"/>
      <c r="Q59" s="30"/>
      <c r="R59" s="28" t="s">
        <v>23</v>
      </c>
      <c r="S59" s="28" t="s">
        <v>23</v>
      </c>
      <c r="T59" s="28" t="e">
        <f t="shared" si="6"/>
        <v>#VALUE!</v>
      </c>
      <c r="U59" s="28" t="e">
        <f t="shared" si="7"/>
        <v>#VALUE!</v>
      </c>
      <c r="V59" s="30"/>
      <c r="W59" s="30"/>
      <c r="X59" s="32"/>
      <c r="Y59" s="32"/>
      <c r="Z59" s="30"/>
    </row>
    <row r="60" spans="1:26" ht="72" customHeight="1">
      <c r="A60" s="30">
        <v>56</v>
      </c>
      <c r="B60" s="33" t="s">
        <v>396</v>
      </c>
      <c r="C60" s="33" t="s">
        <v>397</v>
      </c>
      <c r="D60" s="30" t="s">
        <v>22</v>
      </c>
      <c r="E60" s="33" t="s">
        <v>398</v>
      </c>
      <c r="F60" s="33" t="s">
        <v>399</v>
      </c>
      <c r="G60" s="34">
        <v>3</v>
      </c>
      <c r="H60" s="34">
        <v>4</v>
      </c>
      <c r="I60" s="28">
        <f t="shared" si="18"/>
        <v>12</v>
      </c>
      <c r="J60" s="28" t="str">
        <f t="shared" si="19"/>
        <v>Yüksek</v>
      </c>
      <c r="K60" s="37" t="s">
        <v>630</v>
      </c>
      <c r="L60" s="35" t="s">
        <v>132</v>
      </c>
      <c r="M60" s="30">
        <f t="shared" si="23"/>
        <v>0.4</v>
      </c>
      <c r="N60" s="28">
        <f t="shared" si="24"/>
        <v>4.8000000000000007</v>
      </c>
      <c r="O60" s="30" t="str">
        <f t="shared" si="25"/>
        <v>DÜŞÜK</v>
      </c>
      <c r="P60" s="36"/>
      <c r="Q60" s="30"/>
      <c r="R60" s="28" t="s">
        <v>23</v>
      </c>
      <c r="S60" s="28" t="s">
        <v>23</v>
      </c>
      <c r="T60" s="28" t="e">
        <f t="shared" si="6"/>
        <v>#VALUE!</v>
      </c>
      <c r="U60" s="28" t="e">
        <f t="shared" si="7"/>
        <v>#VALUE!</v>
      </c>
      <c r="V60" s="30"/>
      <c r="W60" s="30"/>
      <c r="X60" s="32"/>
      <c r="Y60" s="32"/>
      <c r="Z60" s="30"/>
    </row>
    <row r="61" spans="1:26" ht="74.25" customHeight="1">
      <c r="A61" s="28">
        <v>57</v>
      </c>
      <c r="B61" s="33" t="s">
        <v>396</v>
      </c>
      <c r="C61" s="33" t="s">
        <v>400</v>
      </c>
      <c r="D61" s="30" t="s">
        <v>22</v>
      </c>
      <c r="E61" s="33" t="s">
        <v>401</v>
      </c>
      <c r="F61" s="33" t="s">
        <v>402</v>
      </c>
      <c r="G61" s="34">
        <v>2</v>
      </c>
      <c r="H61" s="34">
        <v>5</v>
      </c>
      <c r="I61" s="28">
        <f t="shared" si="18"/>
        <v>10</v>
      </c>
      <c r="J61" s="28" t="str">
        <f t="shared" si="19"/>
        <v>Orta</v>
      </c>
      <c r="K61" s="37" t="s">
        <v>631</v>
      </c>
      <c r="L61" s="35" t="s">
        <v>132</v>
      </c>
      <c r="M61" s="30">
        <f t="shared" si="23"/>
        <v>0.4</v>
      </c>
      <c r="N61" s="28">
        <f t="shared" si="24"/>
        <v>4</v>
      </c>
      <c r="O61" s="30" t="str">
        <f t="shared" si="25"/>
        <v>DÜŞÜK</v>
      </c>
      <c r="P61" s="36"/>
      <c r="Q61" s="30"/>
      <c r="R61" s="28" t="s">
        <v>23</v>
      </c>
      <c r="S61" s="28" t="s">
        <v>23</v>
      </c>
      <c r="T61" s="28" t="e">
        <f t="shared" si="6"/>
        <v>#VALUE!</v>
      </c>
      <c r="U61" s="28" t="e">
        <f t="shared" si="7"/>
        <v>#VALUE!</v>
      </c>
      <c r="V61" s="30"/>
      <c r="W61" s="30"/>
      <c r="X61" s="32"/>
      <c r="Y61" s="32"/>
      <c r="Z61" s="30"/>
    </row>
    <row r="62" spans="1:26" ht="78" customHeight="1">
      <c r="A62" s="28">
        <v>58</v>
      </c>
      <c r="B62" s="33" t="s">
        <v>396</v>
      </c>
      <c r="C62" s="33" t="s">
        <v>403</v>
      </c>
      <c r="D62" s="30" t="s">
        <v>22</v>
      </c>
      <c r="E62" s="33" t="s">
        <v>404</v>
      </c>
      <c r="F62" s="33" t="s">
        <v>405</v>
      </c>
      <c r="G62" s="34">
        <v>3</v>
      </c>
      <c r="H62" s="34">
        <v>3</v>
      </c>
      <c r="I62" s="28">
        <f t="shared" si="18"/>
        <v>9</v>
      </c>
      <c r="J62" s="28" t="str">
        <f t="shared" si="19"/>
        <v>Orta</v>
      </c>
      <c r="K62" s="37" t="s">
        <v>632</v>
      </c>
      <c r="L62" s="35" t="s">
        <v>132</v>
      </c>
      <c r="M62" s="30">
        <f t="shared" si="23"/>
        <v>0.4</v>
      </c>
      <c r="N62" s="28">
        <f t="shared" si="24"/>
        <v>3.6</v>
      </c>
      <c r="O62" s="30" t="str">
        <f t="shared" si="25"/>
        <v>DÜŞÜK</v>
      </c>
      <c r="P62" s="36"/>
      <c r="Q62" s="30"/>
      <c r="R62" s="28" t="s">
        <v>23</v>
      </c>
      <c r="S62" s="28" t="s">
        <v>23</v>
      </c>
      <c r="T62" s="28" t="e">
        <f t="shared" si="6"/>
        <v>#VALUE!</v>
      </c>
      <c r="U62" s="28" t="e">
        <f t="shared" si="7"/>
        <v>#VALUE!</v>
      </c>
      <c r="V62" s="30"/>
      <c r="W62" s="30"/>
      <c r="X62" s="32"/>
      <c r="Y62" s="32"/>
      <c r="Z62" s="30"/>
    </row>
    <row r="63" spans="1:26" ht="81.75" customHeight="1">
      <c r="A63" s="30">
        <v>59</v>
      </c>
      <c r="B63" s="33" t="s">
        <v>396</v>
      </c>
      <c r="C63" s="33" t="s">
        <v>406</v>
      </c>
      <c r="D63" s="30" t="s">
        <v>22</v>
      </c>
      <c r="E63" s="33" t="s">
        <v>407</v>
      </c>
      <c r="F63" s="33" t="s">
        <v>408</v>
      </c>
      <c r="G63" s="34">
        <v>3</v>
      </c>
      <c r="H63" s="34">
        <v>3</v>
      </c>
      <c r="I63" s="28">
        <f t="shared" si="18"/>
        <v>9</v>
      </c>
      <c r="J63" s="28" t="str">
        <f t="shared" si="19"/>
        <v>Orta</v>
      </c>
      <c r="K63" s="37" t="s">
        <v>633</v>
      </c>
      <c r="L63" s="35" t="s">
        <v>132</v>
      </c>
      <c r="M63" s="30">
        <f t="shared" si="23"/>
        <v>0.4</v>
      </c>
      <c r="N63" s="28">
        <f t="shared" si="24"/>
        <v>3.6</v>
      </c>
      <c r="O63" s="30" t="str">
        <f t="shared" si="25"/>
        <v>DÜŞÜK</v>
      </c>
      <c r="P63" s="36"/>
      <c r="Q63" s="30"/>
      <c r="R63" s="28" t="s">
        <v>23</v>
      </c>
      <c r="S63" s="28" t="s">
        <v>23</v>
      </c>
      <c r="T63" s="28" t="e">
        <f t="shared" si="6"/>
        <v>#VALUE!</v>
      </c>
      <c r="U63" s="28" t="e">
        <f t="shared" si="7"/>
        <v>#VALUE!</v>
      </c>
      <c r="V63" s="30"/>
      <c r="W63" s="30"/>
      <c r="X63" s="32"/>
      <c r="Y63" s="32"/>
      <c r="Z63" s="30"/>
    </row>
    <row r="64" spans="1:26" ht="90.75" customHeight="1">
      <c r="A64" s="28">
        <v>60</v>
      </c>
      <c r="B64" s="33" t="s">
        <v>396</v>
      </c>
      <c r="C64" s="33" t="s">
        <v>409</v>
      </c>
      <c r="D64" s="30" t="s">
        <v>22</v>
      </c>
      <c r="E64" s="33" t="s">
        <v>410</v>
      </c>
      <c r="F64" s="33" t="s">
        <v>411</v>
      </c>
      <c r="G64" s="34">
        <v>2</v>
      </c>
      <c r="H64" s="34">
        <v>5</v>
      </c>
      <c r="I64" s="28">
        <f t="shared" si="18"/>
        <v>10</v>
      </c>
      <c r="J64" s="28" t="str">
        <f t="shared" si="19"/>
        <v>Orta</v>
      </c>
      <c r="K64" s="37" t="s">
        <v>634</v>
      </c>
      <c r="L64" s="35" t="s">
        <v>132</v>
      </c>
      <c r="M64" s="30">
        <f t="shared" si="23"/>
        <v>0.4</v>
      </c>
      <c r="N64" s="28">
        <f t="shared" si="24"/>
        <v>4</v>
      </c>
      <c r="O64" s="30" t="str">
        <f t="shared" si="25"/>
        <v>DÜŞÜK</v>
      </c>
      <c r="P64" s="36"/>
      <c r="Q64" s="30"/>
      <c r="R64" s="28" t="s">
        <v>23</v>
      </c>
      <c r="S64" s="28" t="s">
        <v>23</v>
      </c>
      <c r="T64" s="28" t="e">
        <f t="shared" si="6"/>
        <v>#VALUE!</v>
      </c>
      <c r="U64" s="28" t="e">
        <f t="shared" si="7"/>
        <v>#VALUE!</v>
      </c>
      <c r="V64" s="30"/>
      <c r="W64" s="30"/>
      <c r="X64" s="32"/>
      <c r="Y64" s="32"/>
      <c r="Z64" s="30"/>
    </row>
    <row r="65" spans="1:26" ht="72" customHeight="1">
      <c r="A65" s="28">
        <v>61</v>
      </c>
      <c r="B65" s="33" t="s">
        <v>412</v>
      </c>
      <c r="C65" s="33" t="s">
        <v>413</v>
      </c>
      <c r="D65" s="30" t="s">
        <v>22</v>
      </c>
      <c r="E65" s="33" t="s">
        <v>414</v>
      </c>
      <c r="F65" s="33" t="s">
        <v>415</v>
      </c>
      <c r="G65" s="34">
        <v>2</v>
      </c>
      <c r="H65" s="34">
        <v>5</v>
      </c>
      <c r="I65" s="28">
        <f t="shared" si="18"/>
        <v>10</v>
      </c>
      <c r="J65" s="28" t="str">
        <f t="shared" si="19"/>
        <v>Orta</v>
      </c>
      <c r="K65" s="37" t="s">
        <v>635</v>
      </c>
      <c r="L65" s="35" t="s">
        <v>132</v>
      </c>
      <c r="M65" s="30">
        <f t="shared" si="23"/>
        <v>0.4</v>
      </c>
      <c r="N65" s="28">
        <f t="shared" si="24"/>
        <v>4</v>
      </c>
      <c r="O65" s="30" t="str">
        <f t="shared" si="25"/>
        <v>DÜŞÜK</v>
      </c>
      <c r="P65" s="36"/>
      <c r="Q65" s="30"/>
      <c r="R65" s="28" t="s">
        <v>23</v>
      </c>
      <c r="S65" s="28" t="s">
        <v>23</v>
      </c>
      <c r="T65" s="28" t="e">
        <f t="shared" si="6"/>
        <v>#VALUE!</v>
      </c>
      <c r="U65" s="28" t="e">
        <f t="shared" si="7"/>
        <v>#VALUE!</v>
      </c>
      <c r="V65" s="30"/>
      <c r="W65" s="30"/>
      <c r="X65" s="32"/>
      <c r="Y65" s="32"/>
      <c r="Z65" s="30"/>
    </row>
    <row r="66" spans="1:26" ht="123.75" customHeight="1">
      <c r="A66" s="30">
        <v>62</v>
      </c>
      <c r="B66" s="33" t="s">
        <v>412</v>
      </c>
      <c r="C66" s="33" t="s">
        <v>416</v>
      </c>
      <c r="D66" s="30" t="s">
        <v>22</v>
      </c>
      <c r="E66" s="33" t="s">
        <v>417</v>
      </c>
      <c r="F66" s="33" t="s">
        <v>418</v>
      </c>
      <c r="G66" s="34">
        <v>3</v>
      </c>
      <c r="H66" s="34">
        <v>5</v>
      </c>
      <c r="I66" s="28">
        <f t="shared" si="18"/>
        <v>15</v>
      </c>
      <c r="J66" s="28" t="str">
        <f t="shared" si="19"/>
        <v>Yüksek</v>
      </c>
      <c r="K66" s="37" t="s">
        <v>636</v>
      </c>
      <c r="L66" s="35" t="s">
        <v>132</v>
      </c>
      <c r="M66" s="30">
        <f t="shared" si="23"/>
        <v>0.4</v>
      </c>
      <c r="N66" s="28">
        <f t="shared" si="24"/>
        <v>6</v>
      </c>
      <c r="O66" s="30" t="str">
        <f t="shared" si="25"/>
        <v>ORTA</v>
      </c>
      <c r="P66" s="36"/>
      <c r="Q66" s="30"/>
      <c r="R66" s="28" t="s">
        <v>23</v>
      </c>
      <c r="S66" s="28" t="s">
        <v>23</v>
      </c>
      <c r="T66" s="28" t="e">
        <f t="shared" si="6"/>
        <v>#VALUE!</v>
      </c>
      <c r="U66" s="28" t="e">
        <f t="shared" si="7"/>
        <v>#VALUE!</v>
      </c>
      <c r="V66" s="30"/>
      <c r="W66" s="30"/>
      <c r="X66" s="32"/>
      <c r="Y66" s="32"/>
      <c r="Z66" s="28" t="s">
        <v>553</v>
      </c>
    </row>
    <row r="67" spans="1:26" ht="69" customHeight="1">
      <c r="A67" s="28">
        <v>63</v>
      </c>
      <c r="B67" s="33" t="s">
        <v>412</v>
      </c>
      <c r="C67" s="33" t="s">
        <v>419</v>
      </c>
      <c r="D67" s="30" t="s">
        <v>22</v>
      </c>
      <c r="E67" s="33" t="s">
        <v>420</v>
      </c>
      <c r="F67" s="33" t="s">
        <v>421</v>
      </c>
      <c r="G67" s="34">
        <v>3</v>
      </c>
      <c r="H67" s="34">
        <v>4</v>
      </c>
      <c r="I67" s="28">
        <f t="shared" si="18"/>
        <v>12</v>
      </c>
      <c r="J67" s="28" t="str">
        <f t="shared" si="19"/>
        <v>Yüksek</v>
      </c>
      <c r="K67" s="37" t="s">
        <v>637</v>
      </c>
      <c r="L67" s="35" t="s">
        <v>132</v>
      </c>
      <c r="M67" s="30">
        <f t="shared" si="23"/>
        <v>0.4</v>
      </c>
      <c r="N67" s="28">
        <f t="shared" si="24"/>
        <v>4.8000000000000007</v>
      </c>
      <c r="O67" s="30" t="str">
        <f t="shared" si="25"/>
        <v>DÜŞÜK</v>
      </c>
      <c r="P67" s="36"/>
      <c r="Q67" s="30"/>
      <c r="R67" s="28" t="s">
        <v>23</v>
      </c>
      <c r="S67" s="28" t="s">
        <v>23</v>
      </c>
      <c r="T67" s="28" t="e">
        <f t="shared" si="6"/>
        <v>#VALUE!</v>
      </c>
      <c r="U67" s="28" t="e">
        <f t="shared" si="7"/>
        <v>#VALUE!</v>
      </c>
      <c r="V67" s="30"/>
      <c r="W67" s="30"/>
      <c r="X67" s="32"/>
      <c r="Y67" s="32"/>
      <c r="Z67" s="30"/>
    </row>
    <row r="68" spans="1:26" ht="92.25" customHeight="1">
      <c r="A68" s="28">
        <v>64</v>
      </c>
      <c r="B68" s="33" t="s">
        <v>412</v>
      </c>
      <c r="C68" s="33" t="s">
        <v>422</v>
      </c>
      <c r="D68" s="30" t="s">
        <v>22</v>
      </c>
      <c r="E68" s="33" t="s">
        <v>423</v>
      </c>
      <c r="F68" s="33" t="s">
        <v>424</v>
      </c>
      <c r="G68" s="34">
        <v>2</v>
      </c>
      <c r="H68" s="34">
        <v>5</v>
      </c>
      <c r="I68" s="28">
        <f t="shared" si="18"/>
        <v>10</v>
      </c>
      <c r="J68" s="28" t="str">
        <f t="shared" si="19"/>
        <v>Orta</v>
      </c>
      <c r="K68" s="37" t="s">
        <v>638</v>
      </c>
      <c r="L68" s="35" t="s">
        <v>132</v>
      </c>
      <c r="M68" s="30">
        <f t="shared" si="23"/>
        <v>0.4</v>
      </c>
      <c r="N68" s="28">
        <f t="shared" si="24"/>
        <v>4</v>
      </c>
      <c r="O68" s="30" t="str">
        <f t="shared" si="25"/>
        <v>DÜŞÜK</v>
      </c>
      <c r="P68" s="36"/>
      <c r="Q68" s="30"/>
      <c r="R68" s="28" t="s">
        <v>23</v>
      </c>
      <c r="S68" s="28" t="s">
        <v>23</v>
      </c>
      <c r="T68" s="28" t="e">
        <f t="shared" si="6"/>
        <v>#VALUE!</v>
      </c>
      <c r="U68" s="28" t="e">
        <f t="shared" si="7"/>
        <v>#VALUE!</v>
      </c>
      <c r="V68" s="30"/>
      <c r="W68" s="30"/>
      <c r="X68" s="32"/>
      <c r="Y68" s="32"/>
      <c r="Z68" s="30"/>
    </row>
    <row r="69" spans="1:26" ht="86.25" customHeight="1">
      <c r="A69" s="30">
        <v>65</v>
      </c>
      <c r="B69" s="33" t="s">
        <v>412</v>
      </c>
      <c r="C69" s="33" t="s">
        <v>425</v>
      </c>
      <c r="D69" s="30" t="s">
        <v>22</v>
      </c>
      <c r="E69" s="33" t="s">
        <v>426</v>
      </c>
      <c r="F69" s="33" t="s">
        <v>427</v>
      </c>
      <c r="G69" s="34">
        <v>2</v>
      </c>
      <c r="H69" s="34">
        <v>4</v>
      </c>
      <c r="I69" s="28">
        <f t="shared" si="18"/>
        <v>8</v>
      </c>
      <c r="J69" s="28" t="str">
        <f t="shared" si="19"/>
        <v>Orta</v>
      </c>
      <c r="K69" s="37" t="s">
        <v>639</v>
      </c>
      <c r="L69" s="35" t="s">
        <v>132</v>
      </c>
      <c r="M69" s="30">
        <f t="shared" si="23"/>
        <v>0.4</v>
      </c>
      <c r="N69" s="28">
        <f t="shared" si="24"/>
        <v>3.2</v>
      </c>
      <c r="O69" s="30" t="str">
        <f t="shared" si="25"/>
        <v>DÜŞÜK</v>
      </c>
      <c r="P69" s="36"/>
      <c r="Q69" s="30"/>
      <c r="R69" s="28" t="s">
        <v>23</v>
      </c>
      <c r="S69" s="28" t="s">
        <v>23</v>
      </c>
      <c r="T69" s="28" t="e">
        <f t="shared" si="6"/>
        <v>#VALUE!</v>
      </c>
      <c r="U69" s="28" t="e">
        <f t="shared" si="7"/>
        <v>#VALUE!</v>
      </c>
      <c r="V69" s="30"/>
      <c r="W69" s="30"/>
      <c r="X69" s="32"/>
      <c r="Y69" s="32"/>
      <c r="Z69" s="30"/>
    </row>
    <row r="70" spans="1:26" ht="66" customHeight="1">
      <c r="A70" s="28">
        <v>66</v>
      </c>
      <c r="B70" s="33" t="s">
        <v>428</v>
      </c>
      <c r="C70" s="33" t="s">
        <v>429</v>
      </c>
      <c r="D70" s="30" t="s">
        <v>22</v>
      </c>
      <c r="E70" s="33" t="s">
        <v>430</v>
      </c>
      <c r="F70" s="33" t="s">
        <v>431</v>
      </c>
      <c r="G70" s="34">
        <v>3</v>
      </c>
      <c r="H70" s="34">
        <v>4</v>
      </c>
      <c r="I70" s="28">
        <f t="shared" si="18"/>
        <v>12</v>
      </c>
      <c r="J70" s="28" t="str">
        <f t="shared" si="19"/>
        <v>Yüksek</v>
      </c>
      <c r="K70" s="37" t="s">
        <v>640</v>
      </c>
      <c r="L70" s="35" t="s">
        <v>132</v>
      </c>
      <c r="M70" s="30">
        <f t="shared" si="23"/>
        <v>0.4</v>
      </c>
      <c r="N70" s="28">
        <f t="shared" si="24"/>
        <v>4.8000000000000007</v>
      </c>
      <c r="O70" s="30" t="str">
        <f t="shared" si="25"/>
        <v>DÜŞÜK</v>
      </c>
      <c r="P70" s="36"/>
      <c r="Q70" s="30"/>
      <c r="R70" s="28" t="s">
        <v>23</v>
      </c>
      <c r="S70" s="28" t="s">
        <v>23</v>
      </c>
      <c r="T70" s="28" t="e">
        <f t="shared" si="6"/>
        <v>#VALUE!</v>
      </c>
      <c r="U70" s="28" t="e">
        <f t="shared" si="7"/>
        <v>#VALUE!</v>
      </c>
      <c r="V70" s="30"/>
      <c r="W70" s="30"/>
      <c r="X70" s="32"/>
      <c r="Y70" s="32"/>
      <c r="Z70" s="30"/>
    </row>
    <row r="71" spans="1:26" ht="66.75" customHeight="1">
      <c r="A71" s="28">
        <v>67</v>
      </c>
      <c r="B71" s="33" t="s">
        <v>428</v>
      </c>
      <c r="C71" s="33" t="s">
        <v>432</v>
      </c>
      <c r="D71" s="30" t="s">
        <v>22</v>
      </c>
      <c r="E71" s="33" t="s">
        <v>433</v>
      </c>
      <c r="F71" s="33" t="s">
        <v>434</v>
      </c>
      <c r="G71" s="34">
        <v>3</v>
      </c>
      <c r="H71" s="34">
        <v>4</v>
      </c>
      <c r="I71" s="28">
        <f t="shared" si="18"/>
        <v>12</v>
      </c>
      <c r="J71" s="28" t="str">
        <f t="shared" si="19"/>
        <v>Yüksek</v>
      </c>
      <c r="K71" s="37" t="s">
        <v>641</v>
      </c>
      <c r="L71" s="35" t="s">
        <v>132</v>
      </c>
      <c r="M71" s="30">
        <f t="shared" si="23"/>
        <v>0.4</v>
      </c>
      <c r="N71" s="28">
        <f t="shared" si="24"/>
        <v>4.8000000000000007</v>
      </c>
      <c r="O71" s="30" t="str">
        <f t="shared" si="25"/>
        <v>DÜŞÜK</v>
      </c>
      <c r="P71" s="36"/>
      <c r="Q71" s="30"/>
      <c r="R71" s="28" t="s">
        <v>23</v>
      </c>
      <c r="S71" s="28" t="s">
        <v>23</v>
      </c>
      <c r="T71" s="28" t="e">
        <f t="shared" si="6"/>
        <v>#VALUE!</v>
      </c>
      <c r="U71" s="28" t="e">
        <f t="shared" si="7"/>
        <v>#VALUE!</v>
      </c>
      <c r="V71" s="30"/>
      <c r="W71" s="30"/>
      <c r="X71" s="32"/>
      <c r="Y71" s="32"/>
      <c r="Z71" s="30"/>
    </row>
    <row r="72" spans="1:26" ht="72.75" customHeight="1">
      <c r="A72" s="30">
        <v>68</v>
      </c>
      <c r="B72" s="33" t="s">
        <v>428</v>
      </c>
      <c r="C72" s="33" t="s">
        <v>435</v>
      </c>
      <c r="D72" s="30" t="s">
        <v>22</v>
      </c>
      <c r="E72" s="33" t="s">
        <v>436</v>
      </c>
      <c r="F72" s="33" t="s">
        <v>437</v>
      </c>
      <c r="G72" s="34">
        <v>3</v>
      </c>
      <c r="H72" s="34">
        <v>4</v>
      </c>
      <c r="I72" s="28">
        <f t="shared" si="18"/>
        <v>12</v>
      </c>
      <c r="J72" s="28" t="str">
        <f t="shared" si="19"/>
        <v>Yüksek</v>
      </c>
      <c r="K72" s="37" t="s">
        <v>642</v>
      </c>
      <c r="L72" s="35" t="s">
        <v>132</v>
      </c>
      <c r="M72" s="30">
        <f t="shared" si="23"/>
        <v>0.4</v>
      </c>
      <c r="N72" s="28">
        <f t="shared" si="24"/>
        <v>4.8000000000000007</v>
      </c>
      <c r="O72" s="30" t="str">
        <f t="shared" si="25"/>
        <v>DÜŞÜK</v>
      </c>
      <c r="P72" s="36"/>
      <c r="Q72" s="30"/>
      <c r="R72" s="28" t="s">
        <v>23</v>
      </c>
      <c r="S72" s="28" t="s">
        <v>23</v>
      </c>
      <c r="T72" s="28" t="e">
        <f t="shared" si="6"/>
        <v>#VALUE!</v>
      </c>
      <c r="U72" s="28" t="e">
        <f t="shared" si="7"/>
        <v>#VALUE!</v>
      </c>
      <c r="V72" s="30"/>
      <c r="W72" s="30"/>
      <c r="X72" s="32"/>
      <c r="Y72" s="32"/>
      <c r="Z72" s="30"/>
    </row>
    <row r="73" spans="1:26" ht="73.5" customHeight="1">
      <c r="A73" s="28">
        <v>69</v>
      </c>
      <c r="B73" s="33" t="s">
        <v>428</v>
      </c>
      <c r="C73" s="33" t="s">
        <v>438</v>
      </c>
      <c r="D73" s="30" t="s">
        <v>22</v>
      </c>
      <c r="E73" s="33" t="s">
        <v>439</v>
      </c>
      <c r="F73" s="33" t="s">
        <v>440</v>
      </c>
      <c r="G73" s="34">
        <v>3</v>
      </c>
      <c r="H73" s="34">
        <v>4</v>
      </c>
      <c r="I73" s="28">
        <f t="shared" si="18"/>
        <v>12</v>
      </c>
      <c r="J73" s="28" t="str">
        <f t="shared" si="19"/>
        <v>Yüksek</v>
      </c>
      <c r="K73" s="37" t="s">
        <v>643</v>
      </c>
      <c r="L73" s="35" t="s">
        <v>132</v>
      </c>
      <c r="M73" s="30">
        <f t="shared" si="23"/>
        <v>0.4</v>
      </c>
      <c r="N73" s="28">
        <f t="shared" si="24"/>
        <v>4.8000000000000007</v>
      </c>
      <c r="O73" s="30" t="str">
        <f t="shared" si="25"/>
        <v>DÜŞÜK</v>
      </c>
      <c r="P73" s="36"/>
      <c r="Q73" s="30"/>
      <c r="R73" s="28" t="s">
        <v>23</v>
      </c>
      <c r="S73" s="28" t="s">
        <v>23</v>
      </c>
      <c r="T73" s="28" t="e">
        <f t="shared" si="6"/>
        <v>#VALUE!</v>
      </c>
      <c r="U73" s="28" t="e">
        <f t="shared" si="7"/>
        <v>#VALUE!</v>
      </c>
      <c r="V73" s="30"/>
      <c r="W73" s="30"/>
      <c r="X73" s="32"/>
      <c r="Y73" s="32"/>
      <c r="Z73" s="30"/>
    </row>
    <row r="74" spans="1:26" ht="79.5" customHeight="1">
      <c r="A74" s="28">
        <v>70</v>
      </c>
      <c r="B74" s="33" t="s">
        <v>428</v>
      </c>
      <c r="C74" s="33" t="s">
        <v>441</v>
      </c>
      <c r="D74" s="30" t="s">
        <v>22</v>
      </c>
      <c r="E74" s="33" t="s">
        <v>442</v>
      </c>
      <c r="F74" s="33" t="s">
        <v>443</v>
      </c>
      <c r="G74" s="34">
        <v>2</v>
      </c>
      <c r="H74" s="34">
        <v>4</v>
      </c>
      <c r="I74" s="28">
        <f t="shared" si="18"/>
        <v>8</v>
      </c>
      <c r="J74" s="28" t="str">
        <f t="shared" si="19"/>
        <v>Orta</v>
      </c>
      <c r="K74" s="37" t="s">
        <v>644</v>
      </c>
      <c r="L74" s="35" t="s">
        <v>132</v>
      </c>
      <c r="M74" s="30">
        <f t="shared" si="23"/>
        <v>0.4</v>
      </c>
      <c r="N74" s="28">
        <f t="shared" si="24"/>
        <v>3.2</v>
      </c>
      <c r="O74" s="30" t="str">
        <f t="shared" si="25"/>
        <v>DÜŞÜK</v>
      </c>
      <c r="P74" s="36"/>
      <c r="Q74" s="30"/>
      <c r="R74" s="28" t="s">
        <v>23</v>
      </c>
      <c r="S74" s="28" t="s">
        <v>23</v>
      </c>
      <c r="T74" s="28" t="e">
        <f t="shared" si="6"/>
        <v>#VALUE!</v>
      </c>
      <c r="U74" s="28" t="e">
        <f t="shared" si="7"/>
        <v>#VALUE!</v>
      </c>
      <c r="V74" s="30"/>
      <c r="W74" s="30"/>
      <c r="X74" s="32"/>
      <c r="Y74" s="32"/>
      <c r="Z74" s="30"/>
    </row>
    <row r="75" spans="1:26" ht="72" customHeight="1">
      <c r="A75" s="30">
        <v>71</v>
      </c>
      <c r="B75" s="33" t="s">
        <v>444</v>
      </c>
      <c r="C75" s="33" t="s">
        <v>445</v>
      </c>
      <c r="D75" s="30" t="s">
        <v>22</v>
      </c>
      <c r="E75" s="33" t="s">
        <v>446</v>
      </c>
      <c r="F75" s="33" t="s">
        <v>447</v>
      </c>
      <c r="G75" s="34">
        <v>3</v>
      </c>
      <c r="H75" s="34">
        <v>4</v>
      </c>
      <c r="I75" s="28">
        <f t="shared" si="18"/>
        <v>12</v>
      </c>
      <c r="J75" s="28" t="str">
        <f t="shared" si="19"/>
        <v>Yüksek</v>
      </c>
      <c r="K75" s="37" t="s">
        <v>645</v>
      </c>
      <c r="L75" s="35" t="s">
        <v>132</v>
      </c>
      <c r="M75" s="30">
        <f t="shared" si="23"/>
        <v>0.4</v>
      </c>
      <c r="N75" s="28">
        <f t="shared" si="24"/>
        <v>4.8000000000000007</v>
      </c>
      <c r="O75" s="30" t="str">
        <f t="shared" si="25"/>
        <v>DÜŞÜK</v>
      </c>
      <c r="P75" s="36"/>
      <c r="Q75" s="30"/>
      <c r="R75" s="28" t="s">
        <v>23</v>
      </c>
      <c r="S75" s="28" t="s">
        <v>23</v>
      </c>
      <c r="T75" s="28" t="e">
        <f t="shared" ref="T75:T102" si="26">IF(OR(R75="",S75=""),"",R75*S75)</f>
        <v>#VALUE!</v>
      </c>
      <c r="U75" s="28" t="e">
        <f t="shared" ref="U75:U115" si="27">IF(T75="","",IF(T75&gt;=20,"Çok Yüksek",IF(T75&gt;=12,"Yüksek",IF(T75&gt;=6,"Orta",IF(T75&gt;=3,"Düşük","Çok Düşük")))))</f>
        <v>#VALUE!</v>
      </c>
      <c r="V75" s="30"/>
      <c r="W75" s="30"/>
      <c r="X75" s="32"/>
      <c r="Y75" s="32"/>
      <c r="Z75" s="30"/>
    </row>
    <row r="76" spans="1:26" ht="81.75" customHeight="1">
      <c r="A76" s="28">
        <v>72</v>
      </c>
      <c r="B76" s="33" t="s">
        <v>444</v>
      </c>
      <c r="C76" s="33" t="s">
        <v>448</v>
      </c>
      <c r="D76" s="30" t="s">
        <v>22</v>
      </c>
      <c r="E76" s="33" t="s">
        <v>449</v>
      </c>
      <c r="F76" s="33" t="s">
        <v>450</v>
      </c>
      <c r="G76" s="34">
        <v>2</v>
      </c>
      <c r="H76" s="34">
        <v>4</v>
      </c>
      <c r="I76" s="28">
        <f t="shared" ref="I76:I81" si="28">IF(OR(G76="",H76=""),"",G76*H76)</f>
        <v>8</v>
      </c>
      <c r="J76" s="28" t="str">
        <f t="shared" ref="J76:J81" si="29">IF(I76="","",IF(I76&gt;=20,"Çok Yüksek",IF(I76&gt;=12,"Yüksek",IF(I76&gt;=6,"Orta",IF(I76&gt;=3,"Düşük","Çok Düşük")))))</f>
        <v>Orta</v>
      </c>
      <c r="K76" s="37" t="s">
        <v>646</v>
      </c>
      <c r="L76" s="35" t="s">
        <v>132</v>
      </c>
      <c r="M76" s="30">
        <f t="shared" si="23"/>
        <v>0.4</v>
      </c>
      <c r="N76" s="28">
        <f t="shared" si="24"/>
        <v>3.2</v>
      </c>
      <c r="O76" s="30" t="str">
        <f t="shared" si="25"/>
        <v>DÜŞÜK</v>
      </c>
      <c r="P76" s="36"/>
      <c r="Q76" s="30"/>
      <c r="R76" s="28" t="s">
        <v>23</v>
      </c>
      <c r="S76" s="28" t="s">
        <v>23</v>
      </c>
      <c r="T76" s="28" t="e">
        <f t="shared" si="26"/>
        <v>#VALUE!</v>
      </c>
      <c r="U76" s="28" t="e">
        <f t="shared" si="27"/>
        <v>#VALUE!</v>
      </c>
      <c r="V76" s="30"/>
      <c r="W76" s="30"/>
      <c r="X76" s="32"/>
      <c r="Y76" s="32"/>
      <c r="Z76" s="30"/>
    </row>
    <row r="77" spans="1:26" ht="86.25" customHeight="1">
      <c r="A77" s="28">
        <v>73</v>
      </c>
      <c r="B77" s="33" t="s">
        <v>444</v>
      </c>
      <c r="C77" s="33" t="s">
        <v>451</v>
      </c>
      <c r="D77" s="30" t="s">
        <v>22</v>
      </c>
      <c r="E77" s="33" t="s">
        <v>452</v>
      </c>
      <c r="F77" s="33" t="s">
        <v>453</v>
      </c>
      <c r="G77" s="34">
        <v>3</v>
      </c>
      <c r="H77" s="34">
        <v>4</v>
      </c>
      <c r="I77" s="28">
        <f t="shared" si="28"/>
        <v>12</v>
      </c>
      <c r="J77" s="28" t="str">
        <f t="shared" si="29"/>
        <v>Yüksek</v>
      </c>
      <c r="K77" s="37" t="s">
        <v>647</v>
      </c>
      <c r="L77" s="35" t="s">
        <v>132</v>
      </c>
      <c r="M77" s="30">
        <f t="shared" si="23"/>
        <v>0.4</v>
      </c>
      <c r="N77" s="28">
        <f t="shared" si="24"/>
        <v>4.8000000000000007</v>
      </c>
      <c r="O77" s="30" t="str">
        <f t="shared" si="25"/>
        <v>DÜŞÜK</v>
      </c>
      <c r="P77" s="36"/>
      <c r="Q77" s="30"/>
      <c r="R77" s="28" t="s">
        <v>23</v>
      </c>
      <c r="S77" s="28" t="s">
        <v>23</v>
      </c>
      <c r="T77" s="28" t="e">
        <f t="shared" si="26"/>
        <v>#VALUE!</v>
      </c>
      <c r="U77" s="28" t="e">
        <f t="shared" si="27"/>
        <v>#VALUE!</v>
      </c>
      <c r="V77" s="30"/>
      <c r="W77" s="30"/>
      <c r="X77" s="32"/>
      <c r="Y77" s="32"/>
      <c r="Z77" s="30"/>
    </row>
    <row r="78" spans="1:26" ht="90" customHeight="1">
      <c r="A78" s="30">
        <v>74</v>
      </c>
      <c r="B78" s="33" t="s">
        <v>444</v>
      </c>
      <c r="C78" s="33" t="s">
        <v>454</v>
      </c>
      <c r="D78" s="30" t="s">
        <v>22</v>
      </c>
      <c r="E78" s="33" t="s">
        <v>455</v>
      </c>
      <c r="F78" s="33" t="s">
        <v>456</v>
      </c>
      <c r="G78" s="34">
        <v>2</v>
      </c>
      <c r="H78" s="34">
        <v>4</v>
      </c>
      <c r="I78" s="28">
        <f t="shared" si="28"/>
        <v>8</v>
      </c>
      <c r="J78" s="28" t="str">
        <f t="shared" si="29"/>
        <v>Orta</v>
      </c>
      <c r="K78" s="37" t="s">
        <v>648</v>
      </c>
      <c r="L78" s="35" t="s">
        <v>132</v>
      </c>
      <c r="M78" s="30">
        <f t="shared" si="23"/>
        <v>0.4</v>
      </c>
      <c r="N78" s="28">
        <f t="shared" si="24"/>
        <v>3.2</v>
      </c>
      <c r="O78" s="30" t="str">
        <f t="shared" si="25"/>
        <v>DÜŞÜK</v>
      </c>
      <c r="P78" s="36"/>
      <c r="Q78" s="30"/>
      <c r="R78" s="28" t="s">
        <v>23</v>
      </c>
      <c r="S78" s="28" t="s">
        <v>23</v>
      </c>
      <c r="T78" s="28" t="e">
        <f t="shared" si="26"/>
        <v>#VALUE!</v>
      </c>
      <c r="U78" s="28" t="e">
        <f t="shared" si="27"/>
        <v>#VALUE!</v>
      </c>
      <c r="V78" s="30"/>
      <c r="W78" s="30"/>
      <c r="X78" s="32"/>
      <c r="Y78" s="32"/>
      <c r="Z78" s="30"/>
    </row>
    <row r="79" spans="1:26" ht="66" customHeight="1">
      <c r="A79" s="28">
        <v>75</v>
      </c>
      <c r="B79" s="33" t="s">
        <v>457</v>
      </c>
      <c r="C79" s="33" t="s">
        <v>458</v>
      </c>
      <c r="D79" s="30" t="s">
        <v>22</v>
      </c>
      <c r="E79" s="33" t="s">
        <v>459</v>
      </c>
      <c r="F79" s="33" t="s">
        <v>460</v>
      </c>
      <c r="G79" s="34">
        <v>2</v>
      </c>
      <c r="H79" s="34">
        <v>4</v>
      </c>
      <c r="I79" s="28">
        <f t="shared" si="28"/>
        <v>8</v>
      </c>
      <c r="J79" s="28" t="str">
        <f t="shared" si="29"/>
        <v>Orta</v>
      </c>
      <c r="K79" s="37" t="s">
        <v>649</v>
      </c>
      <c r="L79" s="35" t="s">
        <v>132</v>
      </c>
      <c r="M79" s="30">
        <f t="shared" si="23"/>
        <v>0.4</v>
      </c>
      <c r="N79" s="28">
        <f t="shared" si="24"/>
        <v>3.2</v>
      </c>
      <c r="O79" s="30" t="str">
        <f t="shared" si="25"/>
        <v>DÜŞÜK</v>
      </c>
      <c r="P79" s="36"/>
      <c r="Q79" s="30"/>
      <c r="R79" s="28" t="s">
        <v>23</v>
      </c>
      <c r="S79" s="28" t="s">
        <v>23</v>
      </c>
      <c r="T79" s="28" t="e">
        <f t="shared" si="26"/>
        <v>#VALUE!</v>
      </c>
      <c r="U79" s="28" t="e">
        <f t="shared" si="27"/>
        <v>#VALUE!</v>
      </c>
      <c r="V79" s="30"/>
      <c r="W79" s="30"/>
      <c r="X79" s="32"/>
      <c r="Y79" s="32"/>
      <c r="Z79" s="30"/>
    </row>
    <row r="80" spans="1:26" ht="88.5" customHeight="1">
      <c r="A80" s="28">
        <v>76</v>
      </c>
      <c r="B80" s="33" t="s">
        <v>457</v>
      </c>
      <c r="C80" s="33" t="s">
        <v>461</v>
      </c>
      <c r="D80" s="30" t="s">
        <v>22</v>
      </c>
      <c r="E80" s="33" t="s">
        <v>462</v>
      </c>
      <c r="F80" s="33" t="s">
        <v>463</v>
      </c>
      <c r="G80" s="34">
        <v>2</v>
      </c>
      <c r="H80" s="34">
        <v>4</v>
      </c>
      <c r="I80" s="28">
        <f t="shared" si="28"/>
        <v>8</v>
      </c>
      <c r="J80" s="28" t="str">
        <f t="shared" si="29"/>
        <v>Orta</v>
      </c>
      <c r="K80" s="37" t="s">
        <v>650</v>
      </c>
      <c r="L80" s="35" t="s">
        <v>132</v>
      </c>
      <c r="M80" s="30">
        <f t="shared" si="23"/>
        <v>0.4</v>
      </c>
      <c r="N80" s="28">
        <f t="shared" si="24"/>
        <v>3.2</v>
      </c>
      <c r="O80" s="30" t="str">
        <f t="shared" si="25"/>
        <v>DÜŞÜK</v>
      </c>
      <c r="P80" s="40"/>
      <c r="R80" s="28" t="s">
        <v>23</v>
      </c>
      <c r="S80" s="28" t="s">
        <v>23</v>
      </c>
      <c r="T80" s="28" t="e">
        <f t="shared" si="26"/>
        <v>#VALUE!</v>
      </c>
      <c r="U80" s="28" t="e">
        <f t="shared" si="27"/>
        <v>#VALUE!</v>
      </c>
    </row>
    <row r="81" spans="1:26" ht="78" customHeight="1">
      <c r="A81" s="30">
        <v>77</v>
      </c>
      <c r="B81" s="33" t="s">
        <v>457</v>
      </c>
      <c r="C81" s="33" t="s">
        <v>464</v>
      </c>
      <c r="D81" s="30" t="s">
        <v>22</v>
      </c>
      <c r="E81" s="33" t="s">
        <v>465</v>
      </c>
      <c r="F81" s="33" t="s">
        <v>466</v>
      </c>
      <c r="G81" s="34">
        <v>3</v>
      </c>
      <c r="H81" s="34">
        <v>3</v>
      </c>
      <c r="I81" s="28">
        <f t="shared" si="28"/>
        <v>9</v>
      </c>
      <c r="J81" s="28" t="str">
        <f t="shared" si="29"/>
        <v>Orta</v>
      </c>
      <c r="K81" s="37" t="s">
        <v>651</v>
      </c>
      <c r="L81" s="35" t="s">
        <v>132</v>
      </c>
      <c r="M81" s="30">
        <f t="shared" si="23"/>
        <v>0.4</v>
      </c>
      <c r="N81" s="28">
        <f t="shared" si="24"/>
        <v>3.6</v>
      </c>
      <c r="O81" s="30" t="str">
        <f t="shared" si="25"/>
        <v>DÜŞÜK</v>
      </c>
      <c r="P81" s="36"/>
      <c r="Q81" s="30"/>
      <c r="R81" s="28" t="s">
        <v>23</v>
      </c>
      <c r="S81" s="28" t="s">
        <v>23</v>
      </c>
      <c r="T81" s="28" t="e">
        <f t="shared" si="26"/>
        <v>#VALUE!</v>
      </c>
      <c r="U81" s="28" t="e">
        <f t="shared" si="27"/>
        <v>#VALUE!</v>
      </c>
      <c r="V81" s="30"/>
      <c r="W81" s="30"/>
      <c r="X81" s="32"/>
      <c r="Y81" s="32"/>
      <c r="Z81" s="30"/>
    </row>
    <row r="82" spans="1:26" ht="75" customHeight="1">
      <c r="A82" s="28">
        <v>78</v>
      </c>
      <c r="B82" s="33" t="s">
        <v>467</v>
      </c>
      <c r="C82" s="33" t="s">
        <v>724</v>
      </c>
      <c r="D82" s="30" t="s">
        <v>22</v>
      </c>
      <c r="E82" s="33" t="s">
        <v>468</v>
      </c>
      <c r="F82" s="33" t="s">
        <v>469</v>
      </c>
      <c r="G82" s="34">
        <v>3</v>
      </c>
      <c r="H82" s="34">
        <v>3</v>
      </c>
      <c r="I82" s="28">
        <f t="shared" si="11"/>
        <v>9</v>
      </c>
      <c r="J82" s="28" t="str">
        <f t="shared" si="12"/>
        <v>Orta</v>
      </c>
      <c r="K82" s="37" t="s">
        <v>652</v>
      </c>
      <c r="L82" s="35" t="s">
        <v>132</v>
      </c>
      <c r="M82" s="30">
        <f t="shared" si="23"/>
        <v>0.4</v>
      </c>
      <c r="N82" s="28">
        <f t="shared" si="24"/>
        <v>3.6</v>
      </c>
      <c r="O82" s="30" t="str">
        <f t="shared" si="25"/>
        <v>DÜŞÜK</v>
      </c>
      <c r="P82" s="36"/>
      <c r="Q82" s="30"/>
      <c r="R82" s="28" t="s">
        <v>23</v>
      </c>
      <c r="S82" s="28" t="s">
        <v>23</v>
      </c>
      <c r="T82" s="28" t="e">
        <f t="shared" si="26"/>
        <v>#VALUE!</v>
      </c>
      <c r="U82" s="28" t="e">
        <f t="shared" si="27"/>
        <v>#VALUE!</v>
      </c>
      <c r="V82" s="30"/>
      <c r="W82" s="30"/>
      <c r="X82" s="32"/>
      <c r="Y82" s="32"/>
      <c r="Z82" s="30"/>
    </row>
    <row r="83" spans="1:26" ht="72.75" customHeight="1">
      <c r="A83" s="28">
        <v>79</v>
      </c>
      <c r="B83" s="33" t="s">
        <v>467</v>
      </c>
      <c r="C83" s="33" t="s">
        <v>725</v>
      </c>
      <c r="D83" s="30" t="s">
        <v>22</v>
      </c>
      <c r="E83" s="33" t="s">
        <v>470</v>
      </c>
      <c r="F83" s="33" t="s">
        <v>471</v>
      </c>
      <c r="G83" s="34">
        <v>2</v>
      </c>
      <c r="H83" s="34">
        <v>4</v>
      </c>
      <c r="I83" s="28">
        <f t="shared" si="11"/>
        <v>8</v>
      </c>
      <c r="J83" s="28" t="str">
        <f t="shared" si="12"/>
        <v>Orta</v>
      </c>
      <c r="K83" s="37" t="s">
        <v>653</v>
      </c>
      <c r="L83" s="35" t="s">
        <v>131</v>
      </c>
      <c r="M83" s="30">
        <f t="shared" si="23"/>
        <v>0.1</v>
      </c>
      <c r="N83" s="28">
        <f t="shared" si="24"/>
        <v>0.8</v>
      </c>
      <c r="O83" s="30" t="str">
        <f t="shared" si="25"/>
        <v>ÇOK DÜŞÜK</v>
      </c>
      <c r="P83" s="36"/>
      <c r="Q83" s="30"/>
      <c r="R83" s="28" t="s">
        <v>23</v>
      </c>
      <c r="S83" s="28" t="s">
        <v>23</v>
      </c>
      <c r="T83" s="28" t="e">
        <f t="shared" si="26"/>
        <v>#VALUE!</v>
      </c>
      <c r="U83" s="28" t="e">
        <f t="shared" si="27"/>
        <v>#VALUE!</v>
      </c>
      <c r="V83" s="30"/>
      <c r="W83" s="30"/>
      <c r="X83" s="32"/>
      <c r="Y83" s="32"/>
      <c r="Z83" s="30"/>
    </row>
    <row r="84" spans="1:26" ht="73.5" customHeight="1">
      <c r="A84" s="30">
        <v>80</v>
      </c>
      <c r="B84" s="33" t="s">
        <v>467</v>
      </c>
      <c r="C84" s="33" t="s">
        <v>472</v>
      </c>
      <c r="D84" s="30" t="s">
        <v>22</v>
      </c>
      <c r="E84" s="33" t="s">
        <v>473</v>
      </c>
      <c r="F84" s="33" t="s">
        <v>474</v>
      </c>
      <c r="G84" s="34">
        <v>2</v>
      </c>
      <c r="H84" s="34">
        <v>5</v>
      </c>
      <c r="I84" s="28">
        <f t="shared" si="11"/>
        <v>10</v>
      </c>
      <c r="J84" s="28" t="str">
        <f t="shared" si="12"/>
        <v>Orta</v>
      </c>
      <c r="K84" s="37" t="s">
        <v>654</v>
      </c>
      <c r="L84" s="35" t="s">
        <v>131</v>
      </c>
      <c r="M84" s="30">
        <f t="shared" si="23"/>
        <v>0.1</v>
      </c>
      <c r="N84" s="28">
        <f t="shared" si="24"/>
        <v>1</v>
      </c>
      <c r="O84" s="30" t="str">
        <f t="shared" si="25"/>
        <v>ÇOK DÜŞÜK</v>
      </c>
      <c r="P84" s="36"/>
      <c r="Q84" s="30"/>
      <c r="R84" s="28" t="s">
        <v>23</v>
      </c>
      <c r="S84" s="28" t="s">
        <v>23</v>
      </c>
      <c r="T84" s="28" t="e">
        <f t="shared" si="26"/>
        <v>#VALUE!</v>
      </c>
      <c r="U84" s="28" t="e">
        <f t="shared" si="27"/>
        <v>#VALUE!</v>
      </c>
      <c r="V84" s="30"/>
      <c r="W84" s="30"/>
      <c r="X84" s="32"/>
      <c r="Y84" s="32"/>
      <c r="Z84" s="30"/>
    </row>
    <row r="85" spans="1:26" ht="129.75" customHeight="1">
      <c r="A85" s="28">
        <v>81</v>
      </c>
      <c r="B85" s="29" t="s">
        <v>205</v>
      </c>
      <c r="C85" s="29" t="s">
        <v>726</v>
      </c>
      <c r="D85" s="30" t="s">
        <v>22</v>
      </c>
      <c r="E85" s="29" t="s">
        <v>222</v>
      </c>
      <c r="F85" s="29" t="s">
        <v>223</v>
      </c>
      <c r="G85" s="29">
        <v>3</v>
      </c>
      <c r="H85" s="29">
        <v>5</v>
      </c>
      <c r="I85" s="28">
        <f t="shared" ref="I85:I102" si="30">IF(OR(G85="",H85=""),"",G85*H85)</f>
        <v>15</v>
      </c>
      <c r="J85" s="28" t="str">
        <f t="shared" ref="J85:J102" si="31">IF(I85="","",IF(I85&gt;=20,"Çok Yüksek",IF(I85&gt;=12,"Yüksek",IF(I85&gt;=6,"Orta",IF(I85&gt;=3,"Düşük","Çok Düşük")))))</f>
        <v>Yüksek</v>
      </c>
      <c r="K85" s="29" t="s">
        <v>258</v>
      </c>
      <c r="L85" s="30" t="s">
        <v>132</v>
      </c>
      <c r="M85" s="30">
        <f t="shared" ref="M85:M101" si="32">IF(L85="YETERLİ",0.1,IF(L85="KISMEN YETERLİ",0.4,IF(L85="ZAYIF",0.8,IF(L85="YETERLİ DEĞİL",1,""))))</f>
        <v>0.4</v>
      </c>
      <c r="N85" s="28">
        <f t="shared" ref="N85:N101" si="33">I85*M85</f>
        <v>6</v>
      </c>
      <c r="O85" s="30" t="str">
        <f t="shared" ref="O85:O101" si="34">IF(N85="","",IF(N85&gt;=20,"ÇOK YÜKSEK",IF(N85&gt;=12,"YÜKSEK",IF(N85&gt;=6,"ORTA",IF(N85&gt;=3,"DÜŞÜK","ÇOK DÜŞÜK")))))</f>
        <v>ORTA</v>
      </c>
      <c r="P85" s="36"/>
      <c r="Q85" s="30"/>
      <c r="R85" s="28" t="s">
        <v>23</v>
      </c>
      <c r="S85" s="28" t="s">
        <v>23</v>
      </c>
      <c r="T85" s="28" t="e">
        <f t="shared" si="26"/>
        <v>#VALUE!</v>
      </c>
      <c r="U85" s="28" t="e">
        <f t="shared" si="27"/>
        <v>#VALUE!</v>
      </c>
      <c r="V85" s="30"/>
      <c r="W85" s="30"/>
      <c r="X85" s="32"/>
      <c r="Y85" s="32"/>
      <c r="Z85" s="28" t="s">
        <v>554</v>
      </c>
    </row>
    <row r="86" spans="1:26" ht="126.75" customHeight="1">
      <c r="A86" s="28">
        <v>82</v>
      </c>
      <c r="B86" s="29" t="s">
        <v>206</v>
      </c>
      <c r="C86" s="29" t="s">
        <v>727</v>
      </c>
      <c r="D86" s="30" t="s">
        <v>22</v>
      </c>
      <c r="E86" s="29" t="s">
        <v>224</v>
      </c>
      <c r="F86" s="29" t="s">
        <v>225</v>
      </c>
      <c r="G86" s="29">
        <v>4</v>
      </c>
      <c r="H86" s="29">
        <v>5</v>
      </c>
      <c r="I86" s="28">
        <f t="shared" si="30"/>
        <v>20</v>
      </c>
      <c r="J86" s="28" t="str">
        <f t="shared" si="31"/>
        <v>Çok Yüksek</v>
      </c>
      <c r="K86" s="29" t="s">
        <v>259</v>
      </c>
      <c r="L86" s="30" t="s">
        <v>132</v>
      </c>
      <c r="M86" s="30">
        <f t="shared" si="32"/>
        <v>0.4</v>
      </c>
      <c r="N86" s="28">
        <f t="shared" si="33"/>
        <v>8</v>
      </c>
      <c r="O86" s="30" t="str">
        <f t="shared" si="34"/>
        <v>ORTA</v>
      </c>
      <c r="P86" s="36"/>
      <c r="Q86" s="30"/>
      <c r="R86" s="28" t="s">
        <v>23</v>
      </c>
      <c r="S86" s="28" t="s">
        <v>23</v>
      </c>
      <c r="T86" s="28" t="e">
        <f t="shared" si="26"/>
        <v>#VALUE!</v>
      </c>
      <c r="U86" s="28" t="e">
        <f t="shared" si="27"/>
        <v>#VALUE!</v>
      </c>
      <c r="V86" s="30"/>
      <c r="W86" s="30"/>
      <c r="X86" s="32"/>
      <c r="Y86" s="32"/>
      <c r="Z86" s="28" t="s">
        <v>555</v>
      </c>
    </row>
    <row r="87" spans="1:26" ht="138" customHeight="1">
      <c r="A87" s="30">
        <v>83</v>
      </c>
      <c r="B87" s="29" t="s">
        <v>207</v>
      </c>
      <c r="C87" s="29" t="s">
        <v>728</v>
      </c>
      <c r="D87" s="30" t="s">
        <v>22</v>
      </c>
      <c r="E87" s="29" t="s">
        <v>226</v>
      </c>
      <c r="F87" s="29" t="s">
        <v>227</v>
      </c>
      <c r="G87" s="29">
        <v>2</v>
      </c>
      <c r="H87" s="29">
        <v>4</v>
      </c>
      <c r="I87" s="28">
        <f t="shared" si="30"/>
        <v>8</v>
      </c>
      <c r="J87" s="28" t="str">
        <f t="shared" si="31"/>
        <v>Orta</v>
      </c>
      <c r="K87" s="29" t="s">
        <v>260</v>
      </c>
      <c r="L87" s="30" t="s">
        <v>131</v>
      </c>
      <c r="M87" s="30">
        <f t="shared" si="32"/>
        <v>0.1</v>
      </c>
      <c r="N87" s="28">
        <f t="shared" si="33"/>
        <v>0.8</v>
      </c>
      <c r="O87" s="30" t="str">
        <f t="shared" si="34"/>
        <v>ÇOK DÜŞÜK</v>
      </c>
      <c r="P87" s="36"/>
      <c r="Q87" s="30"/>
      <c r="R87" s="28" t="s">
        <v>23</v>
      </c>
      <c r="S87" s="28" t="s">
        <v>23</v>
      </c>
      <c r="T87" s="28" t="e">
        <f t="shared" si="26"/>
        <v>#VALUE!</v>
      </c>
      <c r="U87" s="28" t="e">
        <f t="shared" si="27"/>
        <v>#VALUE!</v>
      </c>
      <c r="V87" s="30"/>
      <c r="W87" s="30"/>
      <c r="X87" s="32"/>
      <c r="Y87" s="32"/>
      <c r="Z87" s="30"/>
    </row>
    <row r="88" spans="1:26" ht="153" customHeight="1">
      <c r="A88" s="28">
        <v>84</v>
      </c>
      <c r="B88" s="29" t="s">
        <v>208</v>
      </c>
      <c r="C88" s="29" t="s">
        <v>729</v>
      </c>
      <c r="D88" s="30" t="s">
        <v>22</v>
      </c>
      <c r="E88" s="29" t="s">
        <v>228</v>
      </c>
      <c r="F88" s="29" t="s">
        <v>229</v>
      </c>
      <c r="G88" s="29">
        <v>3</v>
      </c>
      <c r="H88" s="29">
        <v>4</v>
      </c>
      <c r="I88" s="28">
        <f t="shared" si="30"/>
        <v>12</v>
      </c>
      <c r="J88" s="28" t="str">
        <f t="shared" si="31"/>
        <v>Yüksek</v>
      </c>
      <c r="K88" s="29" t="s">
        <v>261</v>
      </c>
      <c r="L88" s="30" t="s">
        <v>132</v>
      </c>
      <c r="M88" s="30">
        <f t="shared" si="32"/>
        <v>0.4</v>
      </c>
      <c r="N88" s="28">
        <f t="shared" si="33"/>
        <v>4.8000000000000007</v>
      </c>
      <c r="O88" s="30" t="str">
        <f t="shared" si="34"/>
        <v>DÜŞÜK</v>
      </c>
      <c r="P88" s="36"/>
      <c r="Q88" s="30"/>
      <c r="R88" s="28" t="s">
        <v>23</v>
      </c>
      <c r="S88" s="28" t="s">
        <v>23</v>
      </c>
      <c r="T88" s="28" t="e">
        <f t="shared" si="26"/>
        <v>#VALUE!</v>
      </c>
      <c r="U88" s="28" t="e">
        <f t="shared" si="27"/>
        <v>#VALUE!</v>
      </c>
      <c r="V88" s="30"/>
      <c r="W88" s="30"/>
      <c r="X88" s="32"/>
      <c r="Y88" s="32"/>
      <c r="Z88" s="30"/>
    </row>
    <row r="89" spans="1:26" ht="141.75" customHeight="1">
      <c r="A89" s="28">
        <v>85</v>
      </c>
      <c r="B89" s="29" t="s">
        <v>209</v>
      </c>
      <c r="C89" s="29" t="s">
        <v>730</v>
      </c>
      <c r="D89" s="30" t="s">
        <v>22</v>
      </c>
      <c r="E89" s="29" t="s">
        <v>230</v>
      </c>
      <c r="F89" s="29" t="s">
        <v>231</v>
      </c>
      <c r="G89" s="29">
        <v>2</v>
      </c>
      <c r="H89" s="29">
        <v>3</v>
      </c>
      <c r="I89" s="28">
        <f t="shared" si="30"/>
        <v>6</v>
      </c>
      <c r="J89" s="28" t="str">
        <f t="shared" si="31"/>
        <v>Orta</v>
      </c>
      <c r="K89" s="29" t="s">
        <v>262</v>
      </c>
      <c r="L89" s="30" t="s">
        <v>132</v>
      </c>
      <c r="M89" s="30">
        <f t="shared" si="32"/>
        <v>0.4</v>
      </c>
      <c r="N89" s="28">
        <f t="shared" si="33"/>
        <v>2.4000000000000004</v>
      </c>
      <c r="O89" s="30" t="str">
        <f t="shared" si="34"/>
        <v>ÇOK DÜŞÜK</v>
      </c>
      <c r="P89" s="36"/>
      <c r="Q89" s="30"/>
      <c r="R89" s="28" t="s">
        <v>23</v>
      </c>
      <c r="S89" s="28" t="s">
        <v>23</v>
      </c>
      <c r="T89" s="28" t="e">
        <f t="shared" si="26"/>
        <v>#VALUE!</v>
      </c>
      <c r="U89" s="28" t="e">
        <f t="shared" si="27"/>
        <v>#VALUE!</v>
      </c>
      <c r="V89" s="30"/>
      <c r="W89" s="30"/>
      <c r="X89" s="32"/>
      <c r="Y89" s="32"/>
      <c r="Z89" s="30"/>
    </row>
    <row r="90" spans="1:26" ht="132" customHeight="1">
      <c r="A90" s="30">
        <v>86</v>
      </c>
      <c r="B90" s="29" t="s">
        <v>210</v>
      </c>
      <c r="C90" s="29" t="s">
        <v>731</v>
      </c>
      <c r="D90" s="30" t="s">
        <v>22</v>
      </c>
      <c r="E90" s="29" t="s">
        <v>232</v>
      </c>
      <c r="F90" s="29" t="s">
        <v>233</v>
      </c>
      <c r="G90" s="29">
        <v>4</v>
      </c>
      <c r="H90" s="29">
        <v>3</v>
      </c>
      <c r="I90" s="28">
        <f t="shared" si="30"/>
        <v>12</v>
      </c>
      <c r="J90" s="28" t="str">
        <f t="shared" si="31"/>
        <v>Yüksek</v>
      </c>
      <c r="K90" s="29" t="s">
        <v>263</v>
      </c>
      <c r="L90" s="30" t="s">
        <v>132</v>
      </c>
      <c r="M90" s="30">
        <f t="shared" si="32"/>
        <v>0.4</v>
      </c>
      <c r="N90" s="28">
        <f t="shared" si="33"/>
        <v>4.8000000000000007</v>
      </c>
      <c r="O90" s="30" t="str">
        <f t="shared" si="34"/>
        <v>DÜŞÜK</v>
      </c>
      <c r="P90" s="36"/>
      <c r="Q90" s="30"/>
      <c r="R90" s="28" t="s">
        <v>23</v>
      </c>
      <c r="S90" s="28" t="s">
        <v>23</v>
      </c>
      <c r="T90" s="28" t="e">
        <f t="shared" si="26"/>
        <v>#VALUE!</v>
      </c>
      <c r="U90" s="28" t="e">
        <f t="shared" si="27"/>
        <v>#VALUE!</v>
      </c>
      <c r="V90" s="30"/>
      <c r="W90" s="30"/>
      <c r="X90" s="32"/>
      <c r="Y90" s="32"/>
      <c r="Z90" s="30"/>
    </row>
    <row r="91" spans="1:26" ht="138" customHeight="1">
      <c r="A91" s="28">
        <v>87</v>
      </c>
      <c r="B91" s="29" t="s">
        <v>211</v>
      </c>
      <c r="C91" s="29" t="s">
        <v>732</v>
      </c>
      <c r="D91" s="30" t="s">
        <v>22</v>
      </c>
      <c r="E91" s="29" t="s">
        <v>234</v>
      </c>
      <c r="F91" s="29" t="s">
        <v>235</v>
      </c>
      <c r="G91" s="29">
        <v>4</v>
      </c>
      <c r="H91" s="29">
        <v>3</v>
      </c>
      <c r="I91" s="28">
        <f t="shared" si="30"/>
        <v>12</v>
      </c>
      <c r="J91" s="28" t="str">
        <f t="shared" si="31"/>
        <v>Yüksek</v>
      </c>
      <c r="K91" s="29" t="s">
        <v>264</v>
      </c>
      <c r="L91" s="30" t="s">
        <v>132</v>
      </c>
      <c r="M91" s="30">
        <f t="shared" si="32"/>
        <v>0.4</v>
      </c>
      <c r="N91" s="28">
        <f t="shared" si="33"/>
        <v>4.8000000000000007</v>
      </c>
      <c r="O91" s="30" t="str">
        <f t="shared" si="34"/>
        <v>DÜŞÜK</v>
      </c>
      <c r="P91" s="36"/>
      <c r="Q91" s="30"/>
      <c r="R91" s="28" t="s">
        <v>23</v>
      </c>
      <c r="S91" s="28" t="s">
        <v>23</v>
      </c>
      <c r="T91" s="28" t="e">
        <f t="shared" si="26"/>
        <v>#VALUE!</v>
      </c>
      <c r="U91" s="28" t="e">
        <f t="shared" si="27"/>
        <v>#VALUE!</v>
      </c>
      <c r="V91" s="30"/>
      <c r="W91" s="30"/>
      <c r="X91" s="32"/>
      <c r="Y91" s="32"/>
      <c r="Z91" s="30"/>
    </row>
    <row r="92" spans="1:26" ht="123.75" customHeight="1">
      <c r="A92" s="28">
        <v>88</v>
      </c>
      <c r="B92" s="29" t="s">
        <v>212</v>
      </c>
      <c r="C92" s="29" t="s">
        <v>733</v>
      </c>
      <c r="D92" s="30" t="s">
        <v>22</v>
      </c>
      <c r="E92" s="29" t="s">
        <v>236</v>
      </c>
      <c r="F92" s="29" t="s">
        <v>237</v>
      </c>
      <c r="G92" s="29">
        <v>4</v>
      </c>
      <c r="H92" s="29">
        <v>4</v>
      </c>
      <c r="I92" s="28">
        <f t="shared" si="30"/>
        <v>16</v>
      </c>
      <c r="J92" s="28" t="str">
        <f t="shared" si="31"/>
        <v>Yüksek</v>
      </c>
      <c r="K92" s="29" t="s">
        <v>265</v>
      </c>
      <c r="L92" s="30" t="s">
        <v>132</v>
      </c>
      <c r="M92" s="30">
        <f t="shared" si="32"/>
        <v>0.4</v>
      </c>
      <c r="N92" s="28">
        <f t="shared" si="33"/>
        <v>6.4</v>
      </c>
      <c r="O92" s="30" t="str">
        <f t="shared" si="34"/>
        <v>ORTA</v>
      </c>
      <c r="P92" s="36"/>
      <c r="Q92" s="30"/>
      <c r="R92" s="28" t="s">
        <v>23</v>
      </c>
      <c r="S92" s="28" t="s">
        <v>23</v>
      </c>
      <c r="T92" s="28" t="e">
        <f t="shared" si="26"/>
        <v>#VALUE!</v>
      </c>
      <c r="U92" s="28" t="e">
        <f t="shared" si="27"/>
        <v>#VALUE!</v>
      </c>
      <c r="V92" s="30"/>
      <c r="W92" s="30"/>
      <c r="X92" s="32"/>
      <c r="Y92" s="32"/>
      <c r="Z92" s="28" t="s">
        <v>556</v>
      </c>
    </row>
    <row r="93" spans="1:26" ht="136.5" customHeight="1">
      <c r="A93" s="30">
        <v>89</v>
      </c>
      <c r="B93" s="29" t="s">
        <v>213</v>
      </c>
      <c r="C93" s="29" t="s">
        <v>734</v>
      </c>
      <c r="D93" s="30" t="s">
        <v>22</v>
      </c>
      <c r="E93" s="29" t="s">
        <v>238</v>
      </c>
      <c r="F93" s="29" t="s">
        <v>239</v>
      </c>
      <c r="G93" s="29">
        <v>4</v>
      </c>
      <c r="H93" s="29">
        <v>4</v>
      </c>
      <c r="I93" s="28">
        <f t="shared" si="30"/>
        <v>16</v>
      </c>
      <c r="J93" s="28" t="str">
        <f t="shared" si="31"/>
        <v>Yüksek</v>
      </c>
      <c r="K93" s="29" t="s">
        <v>266</v>
      </c>
      <c r="L93" s="30" t="s">
        <v>132</v>
      </c>
      <c r="M93" s="30">
        <f t="shared" si="32"/>
        <v>0.4</v>
      </c>
      <c r="N93" s="28">
        <f t="shared" si="33"/>
        <v>6.4</v>
      </c>
      <c r="O93" s="30" t="str">
        <f t="shared" si="34"/>
        <v>ORTA</v>
      </c>
      <c r="P93" s="36"/>
      <c r="Q93" s="30"/>
      <c r="R93" s="28" t="s">
        <v>23</v>
      </c>
      <c r="S93" s="28" t="s">
        <v>23</v>
      </c>
      <c r="T93" s="28" t="e">
        <f t="shared" si="26"/>
        <v>#VALUE!</v>
      </c>
      <c r="U93" s="28" t="e">
        <f t="shared" si="27"/>
        <v>#VALUE!</v>
      </c>
      <c r="V93" s="30"/>
      <c r="W93" s="30"/>
      <c r="X93" s="32"/>
      <c r="Y93" s="32"/>
      <c r="Z93" s="30" t="s">
        <v>662</v>
      </c>
    </row>
    <row r="94" spans="1:26" ht="132.75" customHeight="1">
      <c r="A94" s="28">
        <v>90</v>
      </c>
      <c r="B94" s="29" t="s">
        <v>214</v>
      </c>
      <c r="C94" s="29" t="s">
        <v>735</v>
      </c>
      <c r="D94" s="30" t="s">
        <v>22</v>
      </c>
      <c r="E94" s="29" t="s">
        <v>240</v>
      </c>
      <c r="F94" s="29" t="s">
        <v>241</v>
      </c>
      <c r="G94" s="29">
        <v>3</v>
      </c>
      <c r="H94" s="29">
        <v>4</v>
      </c>
      <c r="I94" s="28">
        <f t="shared" si="30"/>
        <v>12</v>
      </c>
      <c r="J94" s="28" t="str">
        <f t="shared" si="31"/>
        <v>Yüksek</v>
      </c>
      <c r="K94" s="29" t="s">
        <v>267</v>
      </c>
      <c r="L94" s="30" t="s">
        <v>132</v>
      </c>
      <c r="M94" s="30">
        <f t="shared" si="32"/>
        <v>0.4</v>
      </c>
      <c r="N94" s="28">
        <f t="shared" si="33"/>
        <v>4.8000000000000007</v>
      </c>
      <c r="O94" s="30" t="str">
        <f t="shared" si="34"/>
        <v>DÜŞÜK</v>
      </c>
      <c r="P94" s="36"/>
      <c r="Q94" s="30"/>
      <c r="R94" s="28" t="s">
        <v>23</v>
      </c>
      <c r="S94" s="28" t="s">
        <v>23</v>
      </c>
      <c r="T94" s="28" t="e">
        <f t="shared" si="26"/>
        <v>#VALUE!</v>
      </c>
      <c r="U94" s="28" t="e">
        <f t="shared" si="27"/>
        <v>#VALUE!</v>
      </c>
      <c r="V94" s="30"/>
      <c r="W94" s="30"/>
      <c r="X94" s="32"/>
      <c r="Y94" s="32"/>
      <c r="Z94" s="30"/>
    </row>
    <row r="95" spans="1:26" ht="139.5" customHeight="1">
      <c r="A95" s="28">
        <v>91</v>
      </c>
      <c r="B95" s="29" t="s">
        <v>215</v>
      </c>
      <c r="C95" s="29" t="s">
        <v>736</v>
      </c>
      <c r="D95" s="30" t="s">
        <v>22</v>
      </c>
      <c r="E95" s="29" t="s">
        <v>242</v>
      </c>
      <c r="F95" s="29" t="s">
        <v>243</v>
      </c>
      <c r="G95" s="29">
        <v>3</v>
      </c>
      <c r="H95" s="29">
        <v>4</v>
      </c>
      <c r="I95" s="28">
        <f t="shared" si="30"/>
        <v>12</v>
      </c>
      <c r="J95" s="28" t="str">
        <f t="shared" si="31"/>
        <v>Yüksek</v>
      </c>
      <c r="K95" s="29" t="s">
        <v>268</v>
      </c>
      <c r="L95" s="30" t="s">
        <v>132</v>
      </c>
      <c r="M95" s="30">
        <f t="shared" si="32"/>
        <v>0.4</v>
      </c>
      <c r="N95" s="28">
        <f t="shared" si="33"/>
        <v>4.8000000000000007</v>
      </c>
      <c r="O95" s="30" t="str">
        <f t="shared" si="34"/>
        <v>DÜŞÜK</v>
      </c>
      <c r="P95" s="36"/>
      <c r="Q95" s="30"/>
      <c r="R95" s="28" t="s">
        <v>23</v>
      </c>
      <c r="S95" s="28" t="s">
        <v>23</v>
      </c>
      <c r="T95" s="28" t="e">
        <f t="shared" si="26"/>
        <v>#VALUE!</v>
      </c>
      <c r="U95" s="28" t="e">
        <f t="shared" si="27"/>
        <v>#VALUE!</v>
      </c>
      <c r="V95" s="30"/>
      <c r="W95" s="30"/>
      <c r="X95" s="32"/>
      <c r="Y95" s="32"/>
      <c r="Z95" s="30"/>
    </row>
    <row r="96" spans="1:26" ht="143.25" customHeight="1">
      <c r="A96" s="30">
        <v>92</v>
      </c>
      <c r="B96" s="29" t="s">
        <v>559</v>
      </c>
      <c r="C96" s="29" t="s">
        <v>737</v>
      </c>
      <c r="D96" s="30" t="s">
        <v>22</v>
      </c>
      <c r="E96" s="29" t="s">
        <v>244</v>
      </c>
      <c r="F96" s="29" t="s">
        <v>245</v>
      </c>
      <c r="G96" s="29">
        <v>4</v>
      </c>
      <c r="H96" s="29">
        <v>5</v>
      </c>
      <c r="I96" s="28">
        <f t="shared" si="30"/>
        <v>20</v>
      </c>
      <c r="J96" s="28" t="str">
        <f t="shared" si="31"/>
        <v>Çok Yüksek</v>
      </c>
      <c r="K96" s="29" t="s">
        <v>269</v>
      </c>
      <c r="L96" s="30" t="s">
        <v>132</v>
      </c>
      <c r="M96" s="30">
        <f t="shared" si="32"/>
        <v>0.4</v>
      </c>
      <c r="N96" s="28">
        <f t="shared" si="33"/>
        <v>8</v>
      </c>
      <c r="O96" s="30" t="str">
        <f t="shared" si="34"/>
        <v>ORTA</v>
      </c>
      <c r="P96" s="36"/>
      <c r="Q96" s="30"/>
      <c r="R96" s="28" t="s">
        <v>23</v>
      </c>
      <c r="S96" s="28" t="s">
        <v>23</v>
      </c>
      <c r="T96" s="28" t="e">
        <f t="shared" si="26"/>
        <v>#VALUE!</v>
      </c>
      <c r="U96" s="28" t="e">
        <f t="shared" si="27"/>
        <v>#VALUE!</v>
      </c>
      <c r="V96" s="30"/>
      <c r="W96" s="30"/>
      <c r="X96" s="32"/>
      <c r="Y96" s="32"/>
      <c r="Z96" s="28" t="s">
        <v>557</v>
      </c>
    </row>
    <row r="97" spans="1:26" ht="163.5" customHeight="1">
      <c r="A97" s="28">
        <v>93</v>
      </c>
      <c r="B97" s="29" t="s">
        <v>216</v>
      </c>
      <c r="C97" s="29" t="s">
        <v>738</v>
      </c>
      <c r="D97" s="30" t="s">
        <v>22</v>
      </c>
      <c r="E97" s="29" t="s">
        <v>246</v>
      </c>
      <c r="F97" s="29" t="s">
        <v>247</v>
      </c>
      <c r="G97" s="29">
        <v>4</v>
      </c>
      <c r="H97" s="29">
        <v>4</v>
      </c>
      <c r="I97" s="28">
        <f t="shared" si="30"/>
        <v>16</v>
      </c>
      <c r="J97" s="28" t="str">
        <f t="shared" si="31"/>
        <v>Yüksek</v>
      </c>
      <c r="K97" s="29" t="s">
        <v>270</v>
      </c>
      <c r="L97" s="30" t="s">
        <v>132</v>
      </c>
      <c r="M97" s="30">
        <f t="shared" si="32"/>
        <v>0.4</v>
      </c>
      <c r="N97" s="28">
        <f t="shared" si="33"/>
        <v>6.4</v>
      </c>
      <c r="O97" s="30" t="str">
        <f t="shared" si="34"/>
        <v>ORTA</v>
      </c>
      <c r="P97" s="36"/>
      <c r="Q97" s="30"/>
      <c r="R97" s="28" t="s">
        <v>23</v>
      </c>
      <c r="S97" s="28" t="s">
        <v>23</v>
      </c>
      <c r="T97" s="28" t="e">
        <f t="shared" si="26"/>
        <v>#VALUE!</v>
      </c>
      <c r="U97" s="28" t="e">
        <f t="shared" si="27"/>
        <v>#VALUE!</v>
      </c>
      <c r="V97" s="30"/>
      <c r="W97" s="30"/>
      <c r="X97" s="32"/>
      <c r="Y97" s="32"/>
      <c r="Z97" s="28" t="s">
        <v>558</v>
      </c>
    </row>
    <row r="98" spans="1:26" ht="143.25" customHeight="1">
      <c r="A98" s="28">
        <v>94</v>
      </c>
      <c r="B98" s="29" t="s">
        <v>217</v>
      </c>
      <c r="C98" s="29" t="s">
        <v>739</v>
      </c>
      <c r="D98" s="30" t="s">
        <v>22</v>
      </c>
      <c r="E98" s="29" t="s">
        <v>248</v>
      </c>
      <c r="F98" s="29" t="s">
        <v>249</v>
      </c>
      <c r="G98" s="29">
        <v>4</v>
      </c>
      <c r="H98" s="29">
        <v>5</v>
      </c>
      <c r="I98" s="28">
        <f t="shared" si="30"/>
        <v>20</v>
      </c>
      <c r="J98" s="28" t="str">
        <f t="shared" si="31"/>
        <v>Çok Yüksek</v>
      </c>
      <c r="K98" s="29" t="s">
        <v>271</v>
      </c>
      <c r="L98" s="30" t="s">
        <v>132</v>
      </c>
      <c r="M98" s="30">
        <f t="shared" si="32"/>
        <v>0.4</v>
      </c>
      <c r="N98" s="28">
        <f t="shared" si="33"/>
        <v>8</v>
      </c>
      <c r="O98" s="30" t="str">
        <f t="shared" si="34"/>
        <v>ORTA</v>
      </c>
      <c r="P98" s="36"/>
      <c r="Q98" s="30"/>
      <c r="R98" s="28" t="s">
        <v>23</v>
      </c>
      <c r="S98" s="28" t="s">
        <v>23</v>
      </c>
      <c r="T98" s="28" t="e">
        <f t="shared" si="26"/>
        <v>#VALUE!</v>
      </c>
      <c r="U98" s="28" t="e">
        <f t="shared" si="27"/>
        <v>#VALUE!</v>
      </c>
      <c r="V98" s="30"/>
      <c r="W98" s="30"/>
      <c r="X98" s="32"/>
      <c r="Y98" s="32"/>
      <c r="Z98" s="28" t="s">
        <v>560</v>
      </c>
    </row>
    <row r="99" spans="1:26" ht="141.75" customHeight="1">
      <c r="A99" s="30">
        <v>95</v>
      </c>
      <c r="B99" s="29" t="s">
        <v>218</v>
      </c>
      <c r="C99" s="29" t="s">
        <v>740</v>
      </c>
      <c r="D99" s="30" t="s">
        <v>22</v>
      </c>
      <c r="E99" s="29" t="s">
        <v>250</v>
      </c>
      <c r="F99" s="29" t="s">
        <v>251</v>
      </c>
      <c r="G99" s="29">
        <v>2</v>
      </c>
      <c r="H99" s="29">
        <v>5</v>
      </c>
      <c r="I99" s="28">
        <f t="shared" si="30"/>
        <v>10</v>
      </c>
      <c r="J99" s="28" t="str">
        <f t="shared" si="31"/>
        <v>Orta</v>
      </c>
      <c r="K99" s="29" t="s">
        <v>272</v>
      </c>
      <c r="L99" s="30" t="s">
        <v>132</v>
      </c>
      <c r="M99" s="30">
        <f t="shared" si="32"/>
        <v>0.4</v>
      </c>
      <c r="N99" s="28">
        <f t="shared" si="33"/>
        <v>4</v>
      </c>
      <c r="O99" s="30" t="str">
        <f t="shared" si="34"/>
        <v>DÜŞÜK</v>
      </c>
      <c r="P99" s="36"/>
      <c r="Q99" s="30"/>
      <c r="R99" s="28" t="s">
        <v>23</v>
      </c>
      <c r="S99" s="28" t="s">
        <v>23</v>
      </c>
      <c r="T99" s="28" t="e">
        <f t="shared" si="26"/>
        <v>#VALUE!</v>
      </c>
      <c r="U99" s="28" t="e">
        <f t="shared" si="27"/>
        <v>#VALUE!</v>
      </c>
      <c r="V99" s="30"/>
      <c r="W99" s="30"/>
      <c r="X99" s="32"/>
      <c r="Y99" s="32"/>
      <c r="Z99" s="30"/>
    </row>
    <row r="100" spans="1:26" ht="140.25" customHeight="1">
      <c r="A100" s="28">
        <v>96</v>
      </c>
      <c r="B100" s="29" t="s">
        <v>219</v>
      </c>
      <c r="C100" s="29" t="s">
        <v>741</v>
      </c>
      <c r="D100" s="30" t="s">
        <v>22</v>
      </c>
      <c r="E100" s="29" t="s">
        <v>252</v>
      </c>
      <c r="F100" s="29" t="s">
        <v>253</v>
      </c>
      <c r="G100" s="29">
        <v>3</v>
      </c>
      <c r="H100" s="29">
        <v>5</v>
      </c>
      <c r="I100" s="28">
        <f t="shared" si="30"/>
        <v>15</v>
      </c>
      <c r="J100" s="28" t="str">
        <f t="shared" si="31"/>
        <v>Yüksek</v>
      </c>
      <c r="K100" s="29" t="s">
        <v>273</v>
      </c>
      <c r="L100" s="30" t="s">
        <v>131</v>
      </c>
      <c r="M100" s="30">
        <f t="shared" si="32"/>
        <v>0.1</v>
      </c>
      <c r="N100" s="28">
        <f t="shared" si="33"/>
        <v>1.5</v>
      </c>
      <c r="O100" s="30" t="str">
        <f t="shared" si="34"/>
        <v>ÇOK DÜŞÜK</v>
      </c>
      <c r="P100" s="36"/>
      <c r="Q100" s="30"/>
      <c r="R100" s="28" t="s">
        <v>23</v>
      </c>
      <c r="S100" s="28" t="s">
        <v>23</v>
      </c>
      <c r="T100" s="28" t="e">
        <f t="shared" si="26"/>
        <v>#VALUE!</v>
      </c>
      <c r="U100" s="28" t="e">
        <f t="shared" si="27"/>
        <v>#VALUE!</v>
      </c>
      <c r="V100" s="30"/>
      <c r="W100" s="30"/>
      <c r="X100" s="32"/>
      <c r="Y100" s="32"/>
      <c r="Z100" s="30"/>
    </row>
    <row r="101" spans="1:26" ht="156" customHeight="1">
      <c r="A101" s="28">
        <v>97</v>
      </c>
      <c r="B101" s="29" t="s">
        <v>220</v>
      </c>
      <c r="C101" s="29" t="s">
        <v>742</v>
      </c>
      <c r="D101" s="30" t="s">
        <v>22</v>
      </c>
      <c r="E101" s="29" t="s">
        <v>254</v>
      </c>
      <c r="F101" s="29" t="s">
        <v>255</v>
      </c>
      <c r="G101" s="29">
        <v>4</v>
      </c>
      <c r="H101" s="29">
        <v>5</v>
      </c>
      <c r="I101" s="28">
        <f t="shared" si="30"/>
        <v>20</v>
      </c>
      <c r="J101" s="28" t="str">
        <f t="shared" si="31"/>
        <v>Çok Yüksek</v>
      </c>
      <c r="K101" s="29" t="s">
        <v>274</v>
      </c>
      <c r="L101" s="30" t="s">
        <v>131</v>
      </c>
      <c r="M101" s="30">
        <f t="shared" si="32"/>
        <v>0.1</v>
      </c>
      <c r="N101" s="28">
        <f t="shared" si="33"/>
        <v>2</v>
      </c>
      <c r="O101" s="30" t="str">
        <f t="shared" si="34"/>
        <v>ÇOK DÜŞÜK</v>
      </c>
      <c r="P101" s="36"/>
      <c r="Q101" s="30"/>
      <c r="R101" s="28" t="s">
        <v>23</v>
      </c>
      <c r="S101" s="28" t="s">
        <v>23</v>
      </c>
      <c r="T101" s="28" t="e">
        <f t="shared" si="26"/>
        <v>#VALUE!</v>
      </c>
      <c r="U101" s="28" t="e">
        <f t="shared" si="27"/>
        <v>#VALUE!</v>
      </c>
      <c r="V101" s="30"/>
      <c r="W101" s="30"/>
      <c r="X101" s="32"/>
      <c r="Y101" s="32"/>
      <c r="Z101" s="30"/>
    </row>
    <row r="102" spans="1:26" ht="142.5" customHeight="1">
      <c r="A102" s="30">
        <v>98</v>
      </c>
      <c r="B102" s="29" t="s">
        <v>221</v>
      </c>
      <c r="C102" s="29" t="s">
        <v>743</v>
      </c>
      <c r="D102" s="30" t="s">
        <v>22</v>
      </c>
      <c r="E102" s="29" t="s">
        <v>256</v>
      </c>
      <c r="F102" s="29" t="s">
        <v>257</v>
      </c>
      <c r="G102" s="29">
        <v>4</v>
      </c>
      <c r="H102" s="29">
        <v>5</v>
      </c>
      <c r="I102" s="28">
        <f t="shared" si="30"/>
        <v>20</v>
      </c>
      <c r="J102" s="28" t="str">
        <f t="shared" si="31"/>
        <v>Çok Yüksek</v>
      </c>
      <c r="K102" s="29" t="s">
        <v>275</v>
      </c>
      <c r="L102" s="30" t="s">
        <v>132</v>
      </c>
      <c r="M102" s="30">
        <f t="shared" ref="M102:M115" si="35">IF(L102="YETERLİ",0.1,IF(L102="KISMEN YETERLİ",0.4,IF(L102="ZAYIF",0.8,IF(L102="YETERLİ DEĞİL",1,""))))</f>
        <v>0.4</v>
      </c>
      <c r="N102" s="28">
        <f t="shared" ref="N102:N115" si="36">I102*M102</f>
        <v>8</v>
      </c>
      <c r="O102" s="30" t="str">
        <f t="shared" ref="O102:O115" si="37">IF(N102="","",IF(N102&gt;=20,"ÇOK YÜKSEK",IF(N102&gt;=12,"YÜKSEK",IF(N102&gt;=6,"ORTA",IF(N102&gt;=3,"DÜŞÜK","ÇOK DÜŞÜK")))))</f>
        <v>ORTA</v>
      </c>
      <c r="P102" s="36"/>
      <c r="Q102" s="30"/>
      <c r="R102" s="28" t="s">
        <v>23</v>
      </c>
      <c r="S102" s="28" t="s">
        <v>23</v>
      </c>
      <c r="T102" s="28" t="e">
        <f t="shared" si="26"/>
        <v>#VALUE!</v>
      </c>
      <c r="U102" s="28" t="e">
        <f t="shared" si="27"/>
        <v>#VALUE!</v>
      </c>
      <c r="V102" s="30"/>
      <c r="W102" s="30"/>
      <c r="X102" s="32"/>
      <c r="Y102" s="32"/>
      <c r="Z102" s="28" t="s">
        <v>561</v>
      </c>
    </row>
    <row r="103" spans="1:26" ht="142.5" customHeight="1">
      <c r="A103" s="28">
        <v>99</v>
      </c>
      <c r="B103" s="29" t="s">
        <v>475</v>
      </c>
      <c r="C103" s="29" t="s">
        <v>507</v>
      </c>
      <c r="D103" s="30" t="s">
        <v>22</v>
      </c>
      <c r="E103" s="29" t="s">
        <v>568</v>
      </c>
      <c r="F103" s="29" t="s">
        <v>476</v>
      </c>
      <c r="G103" s="30">
        <v>3</v>
      </c>
      <c r="H103" s="30">
        <v>3</v>
      </c>
      <c r="I103" s="28">
        <f t="shared" ref="I103:I115" si="38">IF(OR(G103="",H103=""),"",G103*H103)</f>
        <v>9</v>
      </c>
      <c r="J103" s="28" t="str">
        <f t="shared" ref="J103:J115" si="39">IF(I103="","",IF(I103&gt;=20,"Çok Yüksek",IF(I103&gt;=12,"Yüksek",IF(I103&gt;=6,"Orta",IF(I103&gt;=3,"Düşük","Çok Düşük")))))</f>
        <v>Orta</v>
      </c>
      <c r="K103" s="29" t="s">
        <v>569</v>
      </c>
      <c r="L103" s="30" t="s">
        <v>131</v>
      </c>
      <c r="M103" s="30">
        <f t="shared" si="35"/>
        <v>0.1</v>
      </c>
      <c r="N103" s="28">
        <f t="shared" si="36"/>
        <v>0.9</v>
      </c>
      <c r="O103" s="30" t="str">
        <f t="shared" si="37"/>
        <v>ÇOK DÜŞÜK</v>
      </c>
      <c r="P103" s="36"/>
      <c r="Q103" s="30"/>
      <c r="R103" s="28" t="s">
        <v>23</v>
      </c>
      <c r="S103" s="28" t="s">
        <v>23</v>
      </c>
      <c r="T103" s="28" t="e">
        <f t="shared" ref="T103:T115" si="40">IF(OR(R103="",S103=""),"",R103*S103)</f>
        <v>#VALUE!</v>
      </c>
      <c r="U103" s="28" t="e">
        <f t="shared" si="27"/>
        <v>#VALUE!</v>
      </c>
      <c r="V103" s="30"/>
      <c r="W103" s="30"/>
      <c r="X103" s="32"/>
      <c r="Y103" s="32"/>
      <c r="Z103" s="30"/>
    </row>
    <row r="104" spans="1:26" ht="142.5" customHeight="1">
      <c r="A104" s="28">
        <v>100</v>
      </c>
      <c r="B104" s="29" t="s">
        <v>477</v>
      </c>
      <c r="C104" s="29" t="s">
        <v>508</v>
      </c>
      <c r="D104" s="30" t="s">
        <v>22</v>
      </c>
      <c r="E104" s="29" t="s">
        <v>570</v>
      </c>
      <c r="F104" s="29" t="s">
        <v>509</v>
      </c>
      <c r="G104" s="30">
        <v>4</v>
      </c>
      <c r="H104" s="30">
        <v>5</v>
      </c>
      <c r="I104" s="28">
        <f t="shared" si="38"/>
        <v>20</v>
      </c>
      <c r="J104" s="28" t="str">
        <f t="shared" si="39"/>
        <v>Çok Yüksek</v>
      </c>
      <c r="K104" s="29" t="s">
        <v>571</v>
      </c>
      <c r="L104" s="30" t="s">
        <v>132</v>
      </c>
      <c r="M104" s="30">
        <f t="shared" si="35"/>
        <v>0.4</v>
      </c>
      <c r="N104" s="28">
        <f t="shared" si="36"/>
        <v>8</v>
      </c>
      <c r="O104" s="30" t="str">
        <f t="shared" si="37"/>
        <v>ORTA</v>
      </c>
      <c r="P104" s="36"/>
      <c r="Q104" s="30"/>
      <c r="R104" s="28" t="s">
        <v>23</v>
      </c>
      <c r="S104" s="28" t="s">
        <v>23</v>
      </c>
      <c r="T104" s="28" t="e">
        <f t="shared" si="40"/>
        <v>#VALUE!</v>
      </c>
      <c r="U104" s="28" t="e">
        <f t="shared" si="27"/>
        <v>#VALUE!</v>
      </c>
      <c r="V104" s="30"/>
      <c r="W104" s="30"/>
      <c r="X104" s="32"/>
      <c r="Y104" s="32"/>
      <c r="Z104" s="28" t="s">
        <v>572</v>
      </c>
    </row>
    <row r="105" spans="1:26" ht="142.5" customHeight="1">
      <c r="A105" s="30">
        <v>101</v>
      </c>
      <c r="B105" s="29" t="s">
        <v>478</v>
      </c>
      <c r="C105" s="29" t="s">
        <v>510</v>
      </c>
      <c r="D105" s="30" t="s">
        <v>22</v>
      </c>
      <c r="E105" s="29" t="s">
        <v>573</v>
      </c>
      <c r="F105" s="29" t="s">
        <v>511</v>
      </c>
      <c r="G105" s="30">
        <v>4</v>
      </c>
      <c r="H105" s="30">
        <v>5</v>
      </c>
      <c r="I105" s="28">
        <f t="shared" si="38"/>
        <v>20</v>
      </c>
      <c r="J105" s="28" t="str">
        <f t="shared" si="39"/>
        <v>Çok Yüksek</v>
      </c>
      <c r="K105" s="29" t="s">
        <v>512</v>
      </c>
      <c r="L105" s="30" t="s">
        <v>132</v>
      </c>
      <c r="M105" s="30">
        <f t="shared" si="35"/>
        <v>0.4</v>
      </c>
      <c r="N105" s="28">
        <f t="shared" si="36"/>
        <v>8</v>
      </c>
      <c r="O105" s="30" t="str">
        <f t="shared" si="37"/>
        <v>ORTA</v>
      </c>
      <c r="P105" s="36"/>
      <c r="Q105" s="30"/>
      <c r="R105" s="28" t="s">
        <v>23</v>
      </c>
      <c r="S105" s="28" t="s">
        <v>23</v>
      </c>
      <c r="T105" s="28" t="e">
        <f t="shared" si="40"/>
        <v>#VALUE!</v>
      </c>
      <c r="U105" s="28" t="e">
        <f t="shared" si="27"/>
        <v>#VALUE!</v>
      </c>
      <c r="V105" s="30"/>
      <c r="W105" s="30"/>
      <c r="X105" s="32"/>
      <c r="Y105" s="32"/>
      <c r="Z105" s="28" t="s">
        <v>574</v>
      </c>
    </row>
    <row r="106" spans="1:26" ht="142.5" customHeight="1">
      <c r="A106" s="28">
        <v>102</v>
      </c>
      <c r="B106" s="29" t="s">
        <v>479</v>
      </c>
      <c r="C106" s="29" t="s">
        <v>744</v>
      </c>
      <c r="D106" s="30" t="s">
        <v>22</v>
      </c>
      <c r="E106" s="29" t="s">
        <v>575</v>
      </c>
      <c r="F106" s="29" t="s">
        <v>513</v>
      </c>
      <c r="G106" s="30">
        <v>3</v>
      </c>
      <c r="H106" s="30">
        <v>4</v>
      </c>
      <c r="I106" s="28">
        <f t="shared" si="38"/>
        <v>12</v>
      </c>
      <c r="J106" s="28" t="str">
        <f t="shared" si="39"/>
        <v>Yüksek</v>
      </c>
      <c r="K106" s="29" t="s">
        <v>576</v>
      </c>
      <c r="L106" s="30" t="s">
        <v>131</v>
      </c>
      <c r="M106" s="30">
        <f t="shared" si="35"/>
        <v>0.1</v>
      </c>
      <c r="N106" s="28">
        <f t="shared" si="36"/>
        <v>1.2000000000000002</v>
      </c>
      <c r="O106" s="30" t="str">
        <f t="shared" si="37"/>
        <v>ÇOK DÜŞÜK</v>
      </c>
      <c r="P106" s="36"/>
      <c r="Q106" s="30"/>
      <c r="R106" s="28" t="s">
        <v>23</v>
      </c>
      <c r="S106" s="28" t="s">
        <v>23</v>
      </c>
      <c r="T106" s="28" t="e">
        <f t="shared" si="40"/>
        <v>#VALUE!</v>
      </c>
      <c r="U106" s="28" t="e">
        <f t="shared" si="27"/>
        <v>#VALUE!</v>
      </c>
      <c r="V106" s="30"/>
      <c r="W106" s="30"/>
      <c r="X106" s="32"/>
      <c r="Y106" s="32"/>
      <c r="Z106" s="30"/>
    </row>
    <row r="107" spans="1:26" ht="142.5" customHeight="1">
      <c r="A107" s="28">
        <v>103</v>
      </c>
      <c r="B107" s="29" t="s">
        <v>480</v>
      </c>
      <c r="C107" s="29" t="s">
        <v>745</v>
      </c>
      <c r="D107" s="30" t="s">
        <v>22</v>
      </c>
      <c r="E107" s="29" t="s">
        <v>514</v>
      </c>
      <c r="F107" s="29" t="s">
        <v>515</v>
      </c>
      <c r="G107" s="30">
        <v>3</v>
      </c>
      <c r="H107" s="30">
        <v>4</v>
      </c>
      <c r="I107" s="28">
        <f t="shared" si="38"/>
        <v>12</v>
      </c>
      <c r="J107" s="28" t="str">
        <f t="shared" si="39"/>
        <v>Yüksek</v>
      </c>
      <c r="K107" s="29" t="s">
        <v>516</v>
      </c>
      <c r="L107" s="30" t="s">
        <v>132</v>
      </c>
      <c r="M107" s="30">
        <f t="shared" si="35"/>
        <v>0.4</v>
      </c>
      <c r="N107" s="28">
        <f t="shared" si="36"/>
        <v>4.8000000000000007</v>
      </c>
      <c r="O107" s="30" t="str">
        <f t="shared" si="37"/>
        <v>DÜŞÜK</v>
      </c>
      <c r="P107" s="36"/>
      <c r="Q107" s="30"/>
      <c r="R107" s="28" t="s">
        <v>23</v>
      </c>
      <c r="S107" s="28" t="s">
        <v>23</v>
      </c>
      <c r="T107" s="28" t="e">
        <f t="shared" si="40"/>
        <v>#VALUE!</v>
      </c>
      <c r="U107" s="28" t="e">
        <f t="shared" si="27"/>
        <v>#VALUE!</v>
      </c>
      <c r="V107" s="30"/>
      <c r="W107" s="30"/>
      <c r="X107" s="32"/>
      <c r="Y107" s="32"/>
      <c r="Z107" s="30"/>
    </row>
    <row r="108" spans="1:26" ht="176.25" customHeight="1">
      <c r="A108" s="30">
        <v>104</v>
      </c>
      <c r="B108" s="29" t="s">
        <v>481</v>
      </c>
      <c r="C108" s="29" t="s">
        <v>746</v>
      </c>
      <c r="D108" s="30" t="s">
        <v>22</v>
      </c>
      <c r="E108" s="29" t="s">
        <v>577</v>
      </c>
      <c r="F108" s="29" t="s">
        <v>534</v>
      </c>
      <c r="G108" s="30">
        <v>3</v>
      </c>
      <c r="H108" s="30">
        <v>5</v>
      </c>
      <c r="I108" s="28">
        <f t="shared" si="38"/>
        <v>15</v>
      </c>
      <c r="J108" s="28" t="str">
        <f t="shared" si="39"/>
        <v>Yüksek</v>
      </c>
      <c r="K108" s="29" t="s">
        <v>578</v>
      </c>
      <c r="L108" s="30" t="s">
        <v>132</v>
      </c>
      <c r="M108" s="30">
        <f t="shared" si="35"/>
        <v>0.4</v>
      </c>
      <c r="N108" s="28">
        <f t="shared" si="36"/>
        <v>6</v>
      </c>
      <c r="O108" s="30" t="str">
        <f t="shared" si="37"/>
        <v>ORTA</v>
      </c>
      <c r="P108" s="36"/>
      <c r="Q108" s="30"/>
      <c r="R108" s="28" t="s">
        <v>23</v>
      </c>
      <c r="S108" s="28" t="s">
        <v>23</v>
      </c>
      <c r="T108" s="28" t="e">
        <f t="shared" si="40"/>
        <v>#VALUE!</v>
      </c>
      <c r="U108" s="28" t="e">
        <f t="shared" si="27"/>
        <v>#VALUE!</v>
      </c>
      <c r="V108" s="30"/>
      <c r="W108" s="30"/>
      <c r="X108" s="32"/>
      <c r="Y108" s="32"/>
      <c r="Z108" s="28" t="s">
        <v>562</v>
      </c>
    </row>
    <row r="109" spans="1:26" ht="163.5" customHeight="1">
      <c r="A109" s="28">
        <v>105</v>
      </c>
      <c r="B109" s="29" t="s">
        <v>482</v>
      </c>
      <c r="C109" s="29" t="s">
        <v>517</v>
      </c>
      <c r="D109" s="30" t="s">
        <v>22</v>
      </c>
      <c r="E109" s="29" t="s">
        <v>579</v>
      </c>
      <c r="F109" s="29" t="s">
        <v>518</v>
      </c>
      <c r="G109" s="30">
        <v>4</v>
      </c>
      <c r="H109" s="30">
        <v>5</v>
      </c>
      <c r="I109" s="28">
        <f t="shared" si="38"/>
        <v>20</v>
      </c>
      <c r="J109" s="28" t="str">
        <f t="shared" si="39"/>
        <v>Çok Yüksek</v>
      </c>
      <c r="K109" s="29" t="s">
        <v>580</v>
      </c>
      <c r="L109" s="30" t="s">
        <v>132</v>
      </c>
      <c r="M109" s="30">
        <f t="shared" si="35"/>
        <v>0.4</v>
      </c>
      <c r="N109" s="28">
        <f t="shared" si="36"/>
        <v>8</v>
      </c>
      <c r="O109" s="30" t="str">
        <f t="shared" si="37"/>
        <v>ORTA</v>
      </c>
      <c r="P109" s="36"/>
      <c r="Q109" s="30"/>
      <c r="R109" s="28" t="s">
        <v>23</v>
      </c>
      <c r="S109" s="28" t="s">
        <v>23</v>
      </c>
      <c r="T109" s="28" t="e">
        <f t="shared" si="40"/>
        <v>#VALUE!</v>
      </c>
      <c r="U109" s="28" t="e">
        <f t="shared" si="27"/>
        <v>#VALUE!</v>
      </c>
      <c r="V109" s="30"/>
      <c r="W109" s="30"/>
      <c r="X109" s="32"/>
      <c r="Y109" s="32"/>
      <c r="Z109" s="28" t="s">
        <v>581</v>
      </c>
    </row>
    <row r="110" spans="1:26" ht="142.5" customHeight="1">
      <c r="A110" s="28">
        <v>106</v>
      </c>
      <c r="B110" s="29" t="s">
        <v>483</v>
      </c>
      <c r="C110" s="29" t="s">
        <v>747</v>
      </c>
      <c r="D110" s="30" t="s">
        <v>22</v>
      </c>
      <c r="E110" s="29" t="s">
        <v>484</v>
      </c>
      <c r="F110" s="29" t="s">
        <v>519</v>
      </c>
      <c r="G110" s="30">
        <v>3</v>
      </c>
      <c r="H110" s="30">
        <v>3</v>
      </c>
      <c r="I110" s="28">
        <f t="shared" si="38"/>
        <v>9</v>
      </c>
      <c r="J110" s="28" t="str">
        <f t="shared" si="39"/>
        <v>Orta</v>
      </c>
      <c r="K110" s="29" t="s">
        <v>520</v>
      </c>
      <c r="L110" s="30" t="s">
        <v>132</v>
      </c>
      <c r="M110" s="30">
        <f t="shared" si="35"/>
        <v>0.4</v>
      </c>
      <c r="N110" s="28">
        <f t="shared" si="36"/>
        <v>3.6</v>
      </c>
      <c r="O110" s="30" t="str">
        <f t="shared" si="37"/>
        <v>DÜŞÜK</v>
      </c>
      <c r="P110" s="36"/>
      <c r="Q110" s="30"/>
      <c r="R110" s="28" t="s">
        <v>23</v>
      </c>
      <c r="S110" s="28" t="s">
        <v>23</v>
      </c>
      <c r="T110" s="28" t="e">
        <f t="shared" si="40"/>
        <v>#VALUE!</v>
      </c>
      <c r="U110" s="28" t="e">
        <f t="shared" si="27"/>
        <v>#VALUE!</v>
      </c>
      <c r="V110" s="30"/>
      <c r="W110" s="30"/>
      <c r="X110" s="32"/>
      <c r="Y110" s="32"/>
      <c r="Z110" s="30"/>
    </row>
    <row r="111" spans="1:26" ht="129" customHeight="1">
      <c r="A111" s="30">
        <v>107</v>
      </c>
      <c r="B111" s="29" t="s">
        <v>485</v>
      </c>
      <c r="C111" s="29" t="s">
        <v>521</v>
      </c>
      <c r="D111" s="30" t="s">
        <v>22</v>
      </c>
      <c r="E111" s="29" t="s">
        <v>522</v>
      </c>
      <c r="F111" s="29" t="s">
        <v>523</v>
      </c>
      <c r="G111" s="30">
        <v>3</v>
      </c>
      <c r="H111" s="30">
        <v>4</v>
      </c>
      <c r="I111" s="28">
        <f t="shared" si="38"/>
        <v>12</v>
      </c>
      <c r="J111" s="28" t="str">
        <f t="shared" si="39"/>
        <v>Yüksek</v>
      </c>
      <c r="K111" s="29" t="s">
        <v>524</v>
      </c>
      <c r="L111" s="30" t="s">
        <v>132</v>
      </c>
      <c r="M111" s="30">
        <f t="shared" si="35"/>
        <v>0.4</v>
      </c>
      <c r="N111" s="28">
        <f t="shared" si="36"/>
        <v>4.8000000000000007</v>
      </c>
      <c r="O111" s="30" t="str">
        <f t="shared" si="37"/>
        <v>DÜŞÜK</v>
      </c>
      <c r="P111" s="36"/>
      <c r="Q111" s="30"/>
      <c r="R111" s="28" t="s">
        <v>23</v>
      </c>
      <c r="S111" s="28" t="s">
        <v>23</v>
      </c>
      <c r="T111" s="28" t="e">
        <f t="shared" si="40"/>
        <v>#VALUE!</v>
      </c>
      <c r="U111" s="28" t="e">
        <f t="shared" si="27"/>
        <v>#VALUE!</v>
      </c>
      <c r="V111" s="30"/>
      <c r="W111" s="30"/>
      <c r="X111" s="32"/>
      <c r="Y111" s="32"/>
      <c r="Z111" s="30"/>
    </row>
    <row r="112" spans="1:26" ht="177.75" customHeight="1">
      <c r="A112" s="28">
        <v>108</v>
      </c>
      <c r="B112" s="29" t="s">
        <v>486</v>
      </c>
      <c r="C112" s="29" t="s">
        <v>527</v>
      </c>
      <c r="D112" s="30" t="s">
        <v>22</v>
      </c>
      <c r="E112" s="29" t="s">
        <v>528</v>
      </c>
      <c r="F112" s="29" t="s">
        <v>529</v>
      </c>
      <c r="G112" s="30">
        <v>3</v>
      </c>
      <c r="H112" s="30">
        <v>4</v>
      </c>
      <c r="I112" s="28">
        <f t="shared" si="38"/>
        <v>12</v>
      </c>
      <c r="J112" s="28" t="str">
        <f t="shared" si="39"/>
        <v>Yüksek</v>
      </c>
      <c r="K112" s="29" t="s">
        <v>530</v>
      </c>
      <c r="L112" s="30" t="s">
        <v>131</v>
      </c>
      <c r="M112" s="30">
        <f t="shared" si="35"/>
        <v>0.1</v>
      </c>
      <c r="N112" s="28">
        <f t="shared" si="36"/>
        <v>1.2000000000000002</v>
      </c>
      <c r="O112" s="30" t="str">
        <f t="shared" si="37"/>
        <v>ÇOK DÜŞÜK</v>
      </c>
      <c r="P112" s="36"/>
      <c r="Q112" s="30"/>
      <c r="R112" s="28" t="s">
        <v>23</v>
      </c>
      <c r="S112" s="28" t="s">
        <v>23</v>
      </c>
      <c r="T112" s="28" t="e">
        <f t="shared" si="40"/>
        <v>#VALUE!</v>
      </c>
      <c r="U112" s="28" t="e">
        <f t="shared" si="27"/>
        <v>#VALUE!</v>
      </c>
      <c r="V112" s="30"/>
      <c r="W112" s="30"/>
      <c r="X112" s="32"/>
      <c r="Y112" s="32"/>
      <c r="Z112" s="30"/>
    </row>
    <row r="113" spans="1:26" ht="133.5" customHeight="1">
      <c r="A113" s="28">
        <v>109</v>
      </c>
      <c r="B113" s="29" t="s">
        <v>487</v>
      </c>
      <c r="C113" s="29" t="s">
        <v>525</v>
      </c>
      <c r="D113" s="30" t="s">
        <v>22</v>
      </c>
      <c r="E113" s="29" t="s">
        <v>526</v>
      </c>
      <c r="F113" s="29" t="s">
        <v>531</v>
      </c>
      <c r="G113" s="30">
        <v>3</v>
      </c>
      <c r="H113" s="30">
        <v>4</v>
      </c>
      <c r="I113" s="28">
        <f t="shared" si="38"/>
        <v>12</v>
      </c>
      <c r="J113" s="28" t="str">
        <f t="shared" si="39"/>
        <v>Yüksek</v>
      </c>
      <c r="K113" s="29" t="s">
        <v>582</v>
      </c>
      <c r="L113" s="30" t="s">
        <v>132</v>
      </c>
      <c r="M113" s="30">
        <f t="shared" si="35"/>
        <v>0.4</v>
      </c>
      <c r="N113" s="28">
        <f t="shared" si="36"/>
        <v>4.8000000000000007</v>
      </c>
      <c r="O113" s="30" t="str">
        <f t="shared" si="37"/>
        <v>DÜŞÜK</v>
      </c>
      <c r="P113" s="36"/>
      <c r="Q113" s="30"/>
      <c r="R113" s="28" t="s">
        <v>23</v>
      </c>
      <c r="S113" s="28" t="s">
        <v>23</v>
      </c>
      <c r="T113" s="28" t="e">
        <f t="shared" si="40"/>
        <v>#VALUE!</v>
      </c>
      <c r="U113" s="28" t="e">
        <f t="shared" si="27"/>
        <v>#VALUE!</v>
      </c>
      <c r="V113" s="30"/>
      <c r="W113" s="30"/>
      <c r="X113" s="32"/>
      <c r="Y113" s="32"/>
      <c r="Z113" s="30"/>
    </row>
    <row r="114" spans="1:26" ht="150" customHeight="1">
      <c r="A114" s="30">
        <v>110</v>
      </c>
      <c r="B114" s="29" t="s">
        <v>488</v>
      </c>
      <c r="C114" s="29" t="s">
        <v>748</v>
      </c>
      <c r="D114" s="30" t="s">
        <v>22</v>
      </c>
      <c r="E114" s="29" t="s">
        <v>532</v>
      </c>
      <c r="F114" s="29" t="s">
        <v>533</v>
      </c>
      <c r="G114" s="30">
        <v>3</v>
      </c>
      <c r="H114" s="30">
        <v>4</v>
      </c>
      <c r="I114" s="28">
        <f t="shared" si="38"/>
        <v>12</v>
      </c>
      <c r="J114" s="28" t="str">
        <f t="shared" si="39"/>
        <v>Yüksek</v>
      </c>
      <c r="K114" s="29" t="s">
        <v>583</v>
      </c>
      <c r="L114" s="30" t="s">
        <v>132</v>
      </c>
      <c r="M114" s="30">
        <f t="shared" si="35"/>
        <v>0.4</v>
      </c>
      <c r="N114" s="28">
        <f t="shared" si="36"/>
        <v>4.8000000000000007</v>
      </c>
      <c r="O114" s="30" t="str">
        <f t="shared" si="37"/>
        <v>DÜŞÜK</v>
      </c>
      <c r="P114" s="36"/>
      <c r="Q114" s="30"/>
      <c r="R114" s="28" t="s">
        <v>23</v>
      </c>
      <c r="S114" s="28" t="s">
        <v>23</v>
      </c>
      <c r="T114" s="28" t="e">
        <f t="shared" si="40"/>
        <v>#VALUE!</v>
      </c>
      <c r="U114" s="28" t="e">
        <f t="shared" si="27"/>
        <v>#VALUE!</v>
      </c>
      <c r="V114" s="30"/>
      <c r="W114" s="30"/>
      <c r="X114" s="32"/>
      <c r="Y114" s="32"/>
      <c r="Z114" s="30"/>
    </row>
    <row r="115" spans="1:26" ht="170.25" customHeight="1">
      <c r="A115" s="28">
        <v>111</v>
      </c>
      <c r="B115" s="29" t="s">
        <v>489</v>
      </c>
      <c r="C115" s="29" t="s">
        <v>749</v>
      </c>
      <c r="D115" s="30" t="s">
        <v>22</v>
      </c>
      <c r="E115" s="29" t="s">
        <v>584</v>
      </c>
      <c r="F115" s="29" t="s">
        <v>490</v>
      </c>
      <c r="G115" s="30">
        <v>3</v>
      </c>
      <c r="H115" s="30">
        <v>4</v>
      </c>
      <c r="I115" s="28">
        <f t="shared" si="38"/>
        <v>12</v>
      </c>
      <c r="J115" s="28" t="str">
        <f t="shared" si="39"/>
        <v>Yüksek</v>
      </c>
      <c r="K115" s="29" t="s">
        <v>585</v>
      </c>
      <c r="L115" s="30" t="s">
        <v>132</v>
      </c>
      <c r="M115" s="30">
        <f t="shared" si="35"/>
        <v>0.4</v>
      </c>
      <c r="N115" s="28">
        <f t="shared" si="36"/>
        <v>4.8000000000000007</v>
      </c>
      <c r="O115" s="30" t="str">
        <f t="shared" si="37"/>
        <v>DÜŞÜK</v>
      </c>
      <c r="P115" s="36"/>
      <c r="Q115" s="30"/>
      <c r="R115" s="28" t="s">
        <v>23</v>
      </c>
      <c r="S115" s="28" t="s">
        <v>23</v>
      </c>
      <c r="T115" s="28" t="e">
        <f t="shared" si="40"/>
        <v>#VALUE!</v>
      </c>
      <c r="U115" s="28" t="e">
        <f t="shared" si="27"/>
        <v>#VALUE!</v>
      </c>
      <c r="V115" s="30"/>
      <c r="W115" s="30"/>
      <c r="X115" s="32"/>
      <c r="Y115" s="32"/>
      <c r="Z115" s="30"/>
    </row>
    <row r="116" spans="1:26" ht="24" customHeight="1">
      <c r="A116" s="51" t="s">
        <v>586</v>
      </c>
      <c r="B116" s="51"/>
      <c r="C116" s="51"/>
      <c r="D116" s="51"/>
      <c r="E116" s="51"/>
      <c r="F116" s="51"/>
      <c r="G116" s="51"/>
      <c r="H116" s="51"/>
      <c r="I116" s="51" t="s">
        <v>587</v>
      </c>
      <c r="J116" s="52"/>
      <c r="K116" s="52"/>
      <c r="L116" s="52"/>
      <c r="M116" s="52"/>
      <c r="N116" s="52"/>
      <c r="O116" s="52"/>
      <c r="P116" s="52"/>
      <c r="Q116" s="51"/>
      <c r="R116" s="51"/>
      <c r="S116" s="51"/>
      <c r="T116" s="51"/>
      <c r="U116" s="51"/>
      <c r="V116" s="51"/>
      <c r="W116" s="51"/>
      <c r="X116" s="51"/>
      <c r="Y116" s="52"/>
      <c r="Z116" s="51"/>
    </row>
    <row r="117" spans="1:26" ht="24" customHeight="1">
      <c r="A117" s="51"/>
      <c r="B117" s="51"/>
      <c r="C117" s="51"/>
      <c r="D117" s="51"/>
      <c r="E117" s="51"/>
      <c r="F117" s="51"/>
      <c r="G117" s="51"/>
      <c r="H117" s="51"/>
      <c r="I117" s="51"/>
      <c r="J117" s="52"/>
      <c r="K117" s="52"/>
      <c r="L117" s="52"/>
      <c r="M117" s="52"/>
      <c r="N117" s="52"/>
      <c r="O117" s="52"/>
      <c r="P117" s="52"/>
      <c r="Q117" s="51"/>
      <c r="R117" s="51"/>
      <c r="S117" s="51"/>
      <c r="T117" s="51"/>
      <c r="U117" s="51"/>
      <c r="V117" s="51"/>
      <c r="W117" s="51"/>
      <c r="X117" s="51"/>
      <c r="Y117" s="52"/>
      <c r="Z117" s="51"/>
    </row>
    <row r="118" spans="1:26" ht="30" customHeight="1">
      <c r="A118" s="55" t="s">
        <v>134</v>
      </c>
      <c r="B118" s="55"/>
      <c r="C118" s="55"/>
      <c r="D118" s="55"/>
      <c r="E118" s="55"/>
      <c r="F118" s="55"/>
      <c r="G118" s="55"/>
      <c r="H118" s="55"/>
      <c r="I118" s="55"/>
      <c r="J118" s="56"/>
      <c r="K118" s="56"/>
      <c r="L118" s="56"/>
      <c r="M118" s="56"/>
      <c r="N118" s="56"/>
      <c r="O118" s="56"/>
      <c r="P118" s="56"/>
      <c r="Q118" s="55"/>
      <c r="R118" s="55"/>
      <c r="S118" s="55"/>
      <c r="T118" s="55"/>
      <c r="U118" s="55"/>
      <c r="V118" s="55"/>
      <c r="W118" s="55"/>
      <c r="X118" s="55"/>
      <c r="Y118" s="56"/>
      <c r="Z118" s="55"/>
    </row>
    <row r="119" spans="1:26" ht="21.75" customHeight="1">
      <c r="A119" s="53" t="s">
        <v>15</v>
      </c>
      <c r="B119" s="53"/>
      <c r="C119" s="53"/>
      <c r="D119" s="53"/>
      <c r="E119" s="53"/>
      <c r="F119" s="53"/>
      <c r="G119" s="53"/>
      <c r="H119" s="53"/>
      <c r="I119" s="53"/>
      <c r="J119" s="54"/>
      <c r="K119" s="54"/>
      <c r="L119" s="54"/>
      <c r="M119" s="54"/>
      <c r="N119" s="54"/>
      <c r="O119" s="54"/>
      <c r="P119" s="54"/>
      <c r="Q119" s="53"/>
      <c r="R119" s="53"/>
      <c r="S119" s="53"/>
      <c r="T119" s="53"/>
      <c r="U119" s="53"/>
      <c r="V119" s="53"/>
      <c r="W119" s="53"/>
      <c r="X119" s="53"/>
      <c r="Y119" s="54"/>
      <c r="Z119" s="53"/>
    </row>
    <row r="120" spans="1:26" ht="33.950000000000003" customHeight="1">
      <c r="A120" s="44" t="s">
        <v>1</v>
      </c>
      <c r="B120" s="44"/>
      <c r="C120" s="44"/>
      <c r="D120" s="45" t="s">
        <v>16</v>
      </c>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ht="33.950000000000003" customHeight="1">
      <c r="A121" s="44" t="s">
        <v>17</v>
      </c>
      <c r="B121" s="44"/>
      <c r="C121" s="44"/>
      <c r="D121" s="45" t="s">
        <v>71</v>
      </c>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ht="33.950000000000003" customHeight="1">
      <c r="A122" s="46" t="s">
        <v>72</v>
      </c>
      <c r="B122" s="46"/>
      <c r="C122" s="46"/>
      <c r="D122" s="45" t="s">
        <v>73</v>
      </c>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ht="33.950000000000003" customHeight="1">
      <c r="A123" s="44" t="s">
        <v>18</v>
      </c>
      <c r="B123" s="44"/>
      <c r="C123" s="44"/>
      <c r="D123" s="45" t="s">
        <v>74</v>
      </c>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ht="33.950000000000003" customHeight="1">
      <c r="A124" s="44" t="s">
        <v>77</v>
      </c>
      <c r="B124" s="44"/>
      <c r="C124" s="44"/>
      <c r="D124" s="45" t="s">
        <v>75</v>
      </c>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ht="33.950000000000003" customHeight="1">
      <c r="A125" s="44" t="s">
        <v>78</v>
      </c>
      <c r="B125" s="44"/>
      <c r="C125" s="44"/>
      <c r="D125" s="45" t="s">
        <v>76</v>
      </c>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ht="33.950000000000003" customHeight="1">
      <c r="A126" s="44" t="s">
        <v>79</v>
      </c>
      <c r="B126" s="44"/>
      <c r="C126" s="44"/>
      <c r="D126" s="45" t="s">
        <v>80</v>
      </c>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ht="33.950000000000003" customHeight="1">
      <c r="A127" s="44" t="s">
        <v>81</v>
      </c>
      <c r="B127" s="44"/>
      <c r="C127" s="44"/>
      <c r="D127" s="45" t="s">
        <v>498</v>
      </c>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ht="33.950000000000003" customHeight="1">
      <c r="A128" s="44" t="s">
        <v>82</v>
      </c>
      <c r="B128" s="44"/>
      <c r="C128" s="44"/>
      <c r="D128" s="45" t="s">
        <v>499</v>
      </c>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ht="33.950000000000003" customHeight="1">
      <c r="A129" s="44" t="s">
        <v>83</v>
      </c>
      <c r="B129" s="44"/>
      <c r="C129" s="44"/>
      <c r="D129" s="45" t="s">
        <v>84</v>
      </c>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ht="33.950000000000003" customHeight="1">
      <c r="A130" s="44" t="s">
        <v>85</v>
      </c>
      <c r="B130" s="44"/>
      <c r="C130" s="44"/>
      <c r="D130" s="45" t="s">
        <v>500</v>
      </c>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ht="33.950000000000003" customHeight="1">
      <c r="A131" s="44" t="s">
        <v>86</v>
      </c>
      <c r="B131" s="44"/>
      <c r="C131" s="44"/>
      <c r="D131" s="45" t="s">
        <v>87</v>
      </c>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ht="33.950000000000003" customHeight="1">
      <c r="A132" s="44" t="s">
        <v>101</v>
      </c>
      <c r="B132" s="44"/>
      <c r="C132" s="44"/>
      <c r="D132" s="45" t="s">
        <v>501</v>
      </c>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ht="33.950000000000003" customHeight="1">
      <c r="A133" s="44" t="s">
        <v>133</v>
      </c>
      <c r="B133" s="44"/>
      <c r="C133" s="44"/>
      <c r="D133" s="45" t="s">
        <v>502</v>
      </c>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ht="33.950000000000003" customHeight="1">
      <c r="A134" s="44" t="s">
        <v>88</v>
      </c>
      <c r="B134" s="44"/>
      <c r="C134" s="44"/>
      <c r="D134" s="45" t="s">
        <v>89</v>
      </c>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ht="33.950000000000003" customHeight="1">
      <c r="A135" s="44" t="s">
        <v>90</v>
      </c>
      <c r="B135" s="44"/>
      <c r="C135" s="44"/>
      <c r="D135" s="45" t="s">
        <v>503</v>
      </c>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ht="33.950000000000003" customHeight="1">
      <c r="A136" s="44" t="s">
        <v>92</v>
      </c>
      <c r="B136" s="44"/>
      <c r="C136" s="44"/>
      <c r="D136" s="45" t="s">
        <v>91</v>
      </c>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ht="33.950000000000003" customHeight="1">
      <c r="A137" s="44" t="s">
        <v>93</v>
      </c>
      <c r="B137" s="44"/>
      <c r="C137" s="44"/>
      <c r="D137" s="45" t="s">
        <v>504</v>
      </c>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ht="33.950000000000003" customHeight="1">
      <c r="A138" s="44" t="s">
        <v>94</v>
      </c>
      <c r="B138" s="44"/>
      <c r="C138" s="44"/>
      <c r="D138" s="45" t="s">
        <v>505</v>
      </c>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ht="33.950000000000003" customHeight="1">
      <c r="A139" s="44" t="s">
        <v>95</v>
      </c>
      <c r="B139" s="44"/>
      <c r="C139" s="44"/>
      <c r="D139" s="45" t="s">
        <v>96</v>
      </c>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ht="33.950000000000003" customHeight="1">
      <c r="A140" s="44" t="s">
        <v>10</v>
      </c>
      <c r="B140" s="44"/>
      <c r="C140" s="44"/>
      <c r="D140" s="45" t="s">
        <v>506</v>
      </c>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ht="33.950000000000003" customHeight="1">
      <c r="A141" s="44" t="s">
        <v>19</v>
      </c>
      <c r="B141" s="44"/>
      <c r="C141" s="44"/>
      <c r="D141" s="45" t="s">
        <v>20</v>
      </c>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ht="33.950000000000003" customHeight="1">
      <c r="A142" s="44" t="s">
        <v>24</v>
      </c>
      <c r="B142" s="44"/>
      <c r="C142" s="44"/>
      <c r="D142" s="45" t="s">
        <v>97</v>
      </c>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ht="33.950000000000003" customHeight="1">
      <c r="A143" s="44" t="s">
        <v>12</v>
      </c>
      <c r="B143" s="44"/>
      <c r="C143" s="44"/>
      <c r="D143" s="45" t="s">
        <v>98</v>
      </c>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ht="33.950000000000003" customHeight="1">
      <c r="A144" s="44" t="s">
        <v>13</v>
      </c>
      <c r="B144" s="44"/>
      <c r="C144" s="44"/>
      <c r="D144" s="45" t="s">
        <v>99</v>
      </c>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ht="33.950000000000003" customHeight="1">
      <c r="A145" s="44" t="s">
        <v>14</v>
      </c>
      <c r="B145" s="44"/>
      <c r="C145" s="44"/>
      <c r="D145" s="45" t="s">
        <v>21</v>
      </c>
      <c r="E145" s="45"/>
      <c r="F145" s="45"/>
      <c r="G145" s="45"/>
      <c r="H145" s="45"/>
      <c r="I145" s="45"/>
      <c r="J145" s="45"/>
      <c r="K145" s="45"/>
      <c r="L145" s="45"/>
      <c r="M145" s="45"/>
      <c r="N145" s="45"/>
      <c r="O145" s="45"/>
      <c r="P145" s="45"/>
      <c r="Q145" s="45"/>
      <c r="R145" s="45"/>
      <c r="S145" s="45"/>
      <c r="T145" s="45"/>
      <c r="U145" s="45"/>
      <c r="V145" s="45"/>
      <c r="W145" s="45"/>
      <c r="X145" s="45"/>
      <c r="Y145" s="45"/>
      <c r="Z145" s="45"/>
    </row>
  </sheetData>
  <mergeCells count="83">
    <mergeCell ref="Z3:Z4"/>
    <mergeCell ref="X3:Y3"/>
    <mergeCell ref="S3:S4"/>
    <mergeCell ref="T3:T4"/>
    <mergeCell ref="U3:U4"/>
    <mergeCell ref="V3:V4"/>
    <mergeCell ref="W3:W4"/>
    <mergeCell ref="N3:N4"/>
    <mergeCell ref="O3:O4"/>
    <mergeCell ref="Q3:Q4"/>
    <mergeCell ref="R3:R4"/>
    <mergeCell ref="P3:P8"/>
    <mergeCell ref="I3:I4"/>
    <mergeCell ref="J3:J4"/>
    <mergeCell ref="K3:K4"/>
    <mergeCell ref="L3:L4"/>
    <mergeCell ref="M3:M4"/>
    <mergeCell ref="D3:D4"/>
    <mergeCell ref="E3:E4"/>
    <mergeCell ref="F3:F4"/>
    <mergeCell ref="G3:G4"/>
    <mergeCell ref="H3:H4"/>
    <mergeCell ref="D120:Z120"/>
    <mergeCell ref="D121:Z121"/>
    <mergeCell ref="D123:Z123"/>
    <mergeCell ref="A1:Z1"/>
    <mergeCell ref="A2:Z2"/>
    <mergeCell ref="A116:H117"/>
    <mergeCell ref="I116:Z117"/>
    <mergeCell ref="A119:Z119"/>
    <mergeCell ref="A118:Z118"/>
    <mergeCell ref="D122:Z122"/>
    <mergeCell ref="A120:C120"/>
    <mergeCell ref="A121:C121"/>
    <mergeCell ref="A123:C123"/>
    <mergeCell ref="A3:A4"/>
    <mergeCell ref="B3:B4"/>
    <mergeCell ref="C3:C4"/>
    <mergeCell ref="A124:C124"/>
    <mergeCell ref="D124:Z124"/>
    <mergeCell ref="D126:Z126"/>
    <mergeCell ref="A127:C127"/>
    <mergeCell ref="D127:Z127"/>
    <mergeCell ref="A141:C141"/>
    <mergeCell ref="A142:C142"/>
    <mergeCell ref="A122:C122"/>
    <mergeCell ref="A145:C145"/>
    <mergeCell ref="D144:Z144"/>
    <mergeCell ref="D145:Z145"/>
    <mergeCell ref="A125:C125"/>
    <mergeCell ref="D125:Z125"/>
    <mergeCell ref="A126:C126"/>
    <mergeCell ref="A143:C143"/>
    <mergeCell ref="A144:C144"/>
    <mergeCell ref="D141:Z141"/>
    <mergeCell ref="D142:Z142"/>
    <mergeCell ref="D143:Z143"/>
    <mergeCell ref="A128:C128"/>
    <mergeCell ref="D128:Z128"/>
    <mergeCell ref="A139:C139"/>
    <mergeCell ref="D139:Z139"/>
    <mergeCell ref="A129:C129"/>
    <mergeCell ref="D129:Z129"/>
    <mergeCell ref="A130:C130"/>
    <mergeCell ref="D130:Z130"/>
    <mergeCell ref="A131:C131"/>
    <mergeCell ref="D131:Z131"/>
    <mergeCell ref="A140:C140"/>
    <mergeCell ref="D140:Z140"/>
    <mergeCell ref="A132:C132"/>
    <mergeCell ref="D132:Z132"/>
    <mergeCell ref="A133:C133"/>
    <mergeCell ref="D133:Z133"/>
    <mergeCell ref="A136:C136"/>
    <mergeCell ref="D136:Z136"/>
    <mergeCell ref="A137:C137"/>
    <mergeCell ref="D137:Z137"/>
    <mergeCell ref="A138:C138"/>
    <mergeCell ref="D138:Z138"/>
    <mergeCell ref="A134:C134"/>
    <mergeCell ref="D134:Z134"/>
    <mergeCell ref="A135:C135"/>
    <mergeCell ref="D135:Z135"/>
  </mergeCells>
  <conditionalFormatting sqref="T109:T115 I109:I115 I5:I107 T5:T107">
    <cfRule type="cellIs" dxfId="5" priority="7" operator="lessThanOrEqual">
      <formula>4</formula>
    </cfRule>
    <cfRule type="cellIs" dxfId="4" priority="8" operator="between">
      <formula>5</formula>
    </cfRule>
    <cfRule type="cellIs" dxfId="3" priority="9" operator="greaterThanOrEqual">
      <formula>10</formula>
    </cfRule>
  </conditionalFormatting>
  <conditionalFormatting sqref="I108 T108">
    <cfRule type="cellIs" dxfId="2" priority="1" operator="lessThanOrEqual">
      <formula>4</formula>
    </cfRule>
    <cfRule type="cellIs" dxfId="1" priority="2" operator="between">
      <formula>5</formula>
    </cfRule>
    <cfRule type="cellIs" dxfId="0" priority="3" operator="greaterThanOrEqual">
      <formula>10</formula>
    </cfRule>
  </conditionalFormatting>
  <dataValidations count="5">
    <dataValidation type="list" sqref="Z6 Z9 Z12:Z13 Z67:Z79 Z26:Z30 Z35:Z42 Z44:Z49 Z53:Z65 Z87:Z91 Z16 Z99:Z101 Z103 Z106:Z107 Z110:Z115 Z81:Z84 Z94:Z95" xr:uid="{00000000-0002-0000-0000-000000000000}">
      <formula1>"Başlamadı,Bütçe Bekliyor,Devam Ediyor,İptal Edildi,Tamamlandı"</formula1>
    </dataValidation>
    <dataValidation sqref="Z5 Z7:Z8 Z10:Z11 Z14:Z15 Z31:Z34 Z43 Z50:Z52 Z66 Z85:Z86 Z96:Z98 Z102 Z104:Z105 Z108:Z109 Z17:Z25 Z92:Z93" xr:uid="{00000000-0002-0000-0000-000001000000}"/>
    <dataValidation type="list" sqref="G5:H115 R5:S115" xr:uid="{00000000-0002-0000-0000-000002000000}">
      <formula1>"Seçiniz,1,2,3,4,5"</formula1>
    </dataValidation>
    <dataValidation type="list" allowBlank="1" showInputMessage="1" showErrorMessage="1" sqref="D5:D115" xr:uid="{00000000-0002-0000-0000-000003000000}">
      <formula1>"Operasyonel"</formula1>
    </dataValidation>
    <dataValidation type="list" allowBlank="1" showInputMessage="1" showErrorMessage="1" sqref="L5:L115" xr:uid="{00000000-0002-0000-0000-000004000000}">
      <formula1>"Seçiniz, Yeterli, Kısmen Yeterli, Zayıf, Yeterli Değil"</formula1>
    </dataValidation>
  </dataValidations>
  <pageMargins left="0.7" right="0.7" top="0.75" bottom="0.75" header="0.3" footer="0.3"/>
  <pageSetup paperSize="9"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8"/>
  <sheetViews>
    <sheetView workbookViewId="0">
      <selection activeCell="A2" sqref="A2"/>
    </sheetView>
  </sheetViews>
  <sheetFormatPr defaultRowHeight="14.25"/>
  <cols>
    <col min="1" max="1" width="45.875" customWidth="1"/>
    <col min="2" max="2" width="93.25" customWidth="1"/>
  </cols>
  <sheetData>
    <row r="1" spans="1:2" ht="45" customHeight="1">
      <c r="A1" s="15" t="s">
        <v>162</v>
      </c>
      <c r="B1" s="15" t="s">
        <v>33</v>
      </c>
    </row>
    <row r="2" spans="1:2" ht="69" customHeight="1">
      <c r="A2" s="26" t="s">
        <v>135</v>
      </c>
      <c r="B2" s="6" t="s">
        <v>136</v>
      </c>
    </row>
    <row r="3" spans="1:2" ht="69" customHeight="1">
      <c r="A3" s="26" t="s">
        <v>137</v>
      </c>
      <c r="B3" s="6" t="s">
        <v>588</v>
      </c>
    </row>
    <row r="4" spans="1:2" ht="48" customHeight="1">
      <c r="A4" s="26" t="s">
        <v>138</v>
      </c>
      <c r="B4" s="6" t="s">
        <v>589</v>
      </c>
    </row>
    <row r="5" spans="1:2" ht="69" customHeight="1">
      <c r="A5" s="26" t="s">
        <v>139</v>
      </c>
      <c r="B5" s="6" t="s">
        <v>140</v>
      </c>
    </row>
    <row r="6" spans="1:2" ht="54" customHeight="1">
      <c r="A6" s="26" t="s">
        <v>141</v>
      </c>
      <c r="B6" s="6" t="s">
        <v>142</v>
      </c>
    </row>
    <row r="7" spans="1:2" ht="142.5" customHeight="1">
      <c r="A7" s="26" t="s">
        <v>590</v>
      </c>
      <c r="B7" s="6" t="s">
        <v>591</v>
      </c>
    </row>
    <row r="8" spans="1:2" ht="69" customHeight="1">
      <c r="A8" s="26" t="s">
        <v>592</v>
      </c>
      <c r="B8" s="6" t="s">
        <v>593</v>
      </c>
    </row>
    <row r="9" spans="1:2" ht="141" customHeight="1">
      <c r="A9" s="26" t="s">
        <v>594</v>
      </c>
      <c r="B9" s="6" t="s">
        <v>595</v>
      </c>
    </row>
    <row r="10" spans="1:2" ht="90" customHeight="1">
      <c r="A10" s="26" t="s">
        <v>143</v>
      </c>
      <c r="B10" s="6" t="s">
        <v>144</v>
      </c>
    </row>
    <row r="11" spans="1:2" ht="119.25" customHeight="1">
      <c r="A11" s="26" t="s">
        <v>145</v>
      </c>
      <c r="B11" s="6" t="s">
        <v>596</v>
      </c>
    </row>
    <row r="12" spans="1:2" ht="97.5" customHeight="1">
      <c r="A12" s="59" t="s">
        <v>146</v>
      </c>
      <c r="B12" s="6" t="s">
        <v>597</v>
      </c>
    </row>
    <row r="13" spans="1:2" ht="69" customHeight="1">
      <c r="A13" s="60"/>
      <c r="B13" s="6" t="s">
        <v>598</v>
      </c>
    </row>
    <row r="14" spans="1:2" ht="69" customHeight="1">
      <c r="A14" s="61"/>
      <c r="B14" s="6" t="s">
        <v>147</v>
      </c>
    </row>
    <row r="15" spans="1:2" ht="69" customHeight="1">
      <c r="A15" s="26" t="s">
        <v>148</v>
      </c>
      <c r="B15" s="6" t="s">
        <v>149</v>
      </c>
    </row>
    <row r="16" spans="1:2" ht="69" customHeight="1">
      <c r="A16" s="26" t="s">
        <v>599</v>
      </c>
      <c r="B16" s="6" t="s">
        <v>600</v>
      </c>
    </row>
    <row r="17" spans="1:2" ht="69" customHeight="1">
      <c r="A17" s="26" t="s">
        <v>601</v>
      </c>
      <c r="B17" s="6" t="s">
        <v>602</v>
      </c>
    </row>
    <row r="18" spans="1:2" ht="69" customHeight="1">
      <c r="A18" s="26" t="s">
        <v>150</v>
      </c>
      <c r="B18" s="6" t="s">
        <v>603</v>
      </c>
    </row>
    <row r="19" spans="1:2" ht="91.5" customHeight="1">
      <c r="A19" s="26" t="s">
        <v>151</v>
      </c>
      <c r="B19" s="6" t="s">
        <v>152</v>
      </c>
    </row>
    <row r="20" spans="1:2" ht="69" customHeight="1">
      <c r="A20" s="26" t="s">
        <v>153</v>
      </c>
      <c r="B20" s="6" t="s">
        <v>154</v>
      </c>
    </row>
    <row r="21" spans="1:2" ht="69" customHeight="1">
      <c r="A21" s="26" t="s">
        <v>155</v>
      </c>
      <c r="B21" s="6" t="s">
        <v>156</v>
      </c>
    </row>
    <row r="22" spans="1:2" ht="31.5">
      <c r="A22" s="26" t="s">
        <v>157</v>
      </c>
      <c r="B22" s="6" t="s">
        <v>158</v>
      </c>
    </row>
    <row r="23" spans="1:2" ht="63">
      <c r="A23" s="41" t="s">
        <v>604</v>
      </c>
      <c r="B23" s="6" t="s">
        <v>159</v>
      </c>
    </row>
    <row r="24" spans="1:2" ht="47.25">
      <c r="A24" s="26" t="s">
        <v>160</v>
      </c>
      <c r="B24" s="6" t="s">
        <v>161</v>
      </c>
    </row>
    <row r="25" spans="1:2">
      <c r="B25" s="1"/>
    </row>
    <row r="26" spans="1:2">
      <c r="B26" s="1"/>
    </row>
    <row r="27" spans="1:2">
      <c r="B27" s="1"/>
    </row>
    <row r="28" spans="1:2">
      <c r="B28" s="1"/>
    </row>
    <row r="29" spans="1:2">
      <c r="B29" s="1"/>
    </row>
    <row r="30" spans="1:2">
      <c r="B30" s="1"/>
    </row>
    <row r="31" spans="1:2">
      <c r="B31" s="1"/>
    </row>
    <row r="32" spans="1:2">
      <c r="B32" s="1"/>
    </row>
    <row r="33" spans="2:2">
      <c r="B33" s="1"/>
    </row>
    <row r="34" spans="2:2">
      <c r="B34" s="1"/>
    </row>
    <row r="35" spans="2:2">
      <c r="B35" s="1"/>
    </row>
    <row r="36" spans="2:2">
      <c r="B36" s="1"/>
    </row>
    <row r="37" spans="2:2">
      <c r="B37" s="1"/>
    </row>
    <row r="38" spans="2:2">
      <c r="B38" s="1"/>
    </row>
  </sheetData>
  <mergeCells count="1">
    <mergeCell ref="A12:A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zoomScaleNormal="100" workbookViewId="0">
      <selection activeCell="D2" sqref="D2"/>
    </sheetView>
  </sheetViews>
  <sheetFormatPr defaultRowHeight="14.25"/>
  <cols>
    <col min="1" max="1" width="16.875" customWidth="1"/>
    <col min="2" max="2" width="16" customWidth="1"/>
    <col min="3" max="3" width="59" customWidth="1"/>
    <col min="4" max="4" width="50.875" customWidth="1"/>
  </cols>
  <sheetData>
    <row r="1" spans="1:4" ht="18.75">
      <c r="A1" s="15" t="s">
        <v>26</v>
      </c>
      <c r="B1" s="15" t="s">
        <v>32</v>
      </c>
      <c r="C1" s="15" t="s">
        <v>33</v>
      </c>
      <c r="D1" s="16" t="s">
        <v>34</v>
      </c>
    </row>
    <row r="2" spans="1:4" ht="70.5" customHeight="1">
      <c r="A2" s="4">
        <v>5</v>
      </c>
      <c r="B2" s="5" t="s">
        <v>27</v>
      </c>
      <c r="C2" s="6" t="s">
        <v>103</v>
      </c>
      <c r="D2" s="6" t="s">
        <v>108</v>
      </c>
    </row>
    <row r="3" spans="1:4" ht="69.75" customHeight="1">
      <c r="A3" s="7">
        <v>4</v>
      </c>
      <c r="B3" s="8" t="s">
        <v>28</v>
      </c>
      <c r="C3" s="6" t="s">
        <v>104</v>
      </c>
      <c r="D3" s="6" t="s">
        <v>109</v>
      </c>
    </row>
    <row r="4" spans="1:4" ht="60" customHeight="1">
      <c r="A4" s="9">
        <v>3</v>
      </c>
      <c r="B4" s="10" t="s">
        <v>29</v>
      </c>
      <c r="C4" s="6" t="s">
        <v>105</v>
      </c>
      <c r="D4" s="6" t="s">
        <v>110</v>
      </c>
    </row>
    <row r="5" spans="1:4" ht="54.75" customHeight="1">
      <c r="A5" s="11">
        <v>2</v>
      </c>
      <c r="B5" s="12" t="s">
        <v>30</v>
      </c>
      <c r="C5" s="6" t="s">
        <v>106</v>
      </c>
      <c r="D5" s="6" t="s">
        <v>111</v>
      </c>
    </row>
    <row r="6" spans="1:4" ht="50.25" customHeight="1">
      <c r="A6" s="13">
        <v>1</v>
      </c>
      <c r="B6" s="14" t="s">
        <v>31</v>
      </c>
      <c r="C6" s="6" t="s">
        <v>107</v>
      </c>
      <c r="D6" s="6" t="s">
        <v>112</v>
      </c>
    </row>
    <row r="7" spans="1:4">
      <c r="C7" s="2"/>
      <c r="D7" s="1"/>
    </row>
  </sheetData>
  <pageMargins left="0.7" right="0.7" top="0.75" bottom="0.75" header="0.3" footer="0.3"/>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
  <sheetViews>
    <sheetView zoomScaleNormal="100" workbookViewId="0">
      <selection activeCell="C6" sqref="C6"/>
    </sheetView>
  </sheetViews>
  <sheetFormatPr defaultRowHeight="14.25"/>
  <cols>
    <col min="1" max="1" width="18.125" customWidth="1"/>
    <col min="2" max="2" width="23" customWidth="1"/>
    <col min="3" max="3" width="50.5" customWidth="1"/>
  </cols>
  <sheetData>
    <row r="1" spans="1:3" ht="38.25" customHeight="1">
      <c r="A1" s="15" t="s">
        <v>35</v>
      </c>
      <c r="B1" s="15" t="s">
        <v>36</v>
      </c>
      <c r="C1" s="15" t="s">
        <v>33</v>
      </c>
    </row>
    <row r="2" spans="1:3" ht="45.75" customHeight="1">
      <c r="A2" s="4">
        <v>5</v>
      </c>
      <c r="B2" s="5" t="s">
        <v>37</v>
      </c>
      <c r="C2" s="6" t="s">
        <v>113</v>
      </c>
    </row>
    <row r="3" spans="1:3" ht="45" customHeight="1">
      <c r="A3" s="7">
        <v>4</v>
      </c>
      <c r="B3" s="8" t="s">
        <v>38</v>
      </c>
      <c r="C3" s="6" t="s">
        <v>114</v>
      </c>
    </row>
    <row r="4" spans="1:3" ht="44.25" customHeight="1">
      <c r="A4" s="9">
        <v>3</v>
      </c>
      <c r="B4" s="10" t="s">
        <v>39</v>
      </c>
      <c r="C4" s="6" t="s">
        <v>115</v>
      </c>
    </row>
    <row r="5" spans="1:3" ht="55.5" customHeight="1">
      <c r="A5" s="11">
        <v>2</v>
      </c>
      <c r="B5" s="12" t="s">
        <v>40</v>
      </c>
      <c r="C5" s="6" t="s">
        <v>116</v>
      </c>
    </row>
    <row r="6" spans="1:3" ht="43.5" customHeight="1">
      <c r="A6" s="13">
        <v>1</v>
      </c>
      <c r="B6" s="14" t="s">
        <v>41</v>
      </c>
      <c r="C6" s="6" t="s">
        <v>117</v>
      </c>
    </row>
  </sheetData>
  <pageMargins left="0.7" right="0.7" top="0.75" bottom="0.75" header="0.3" footer="0.3"/>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
  <sheetViews>
    <sheetView zoomScaleNormal="100" workbookViewId="0">
      <selection activeCell="G7" sqref="G7"/>
    </sheetView>
  </sheetViews>
  <sheetFormatPr defaultRowHeight="14.25"/>
  <cols>
    <col min="1" max="2" width="21.5" customWidth="1"/>
    <col min="3" max="3" width="23.625" customWidth="1"/>
  </cols>
  <sheetData>
    <row r="1" spans="1:3" ht="59.25" customHeight="1">
      <c r="A1" s="15" t="s">
        <v>42</v>
      </c>
      <c r="B1" s="15" t="s">
        <v>43</v>
      </c>
      <c r="C1" s="18" t="s">
        <v>49</v>
      </c>
    </row>
    <row r="2" spans="1:3" ht="45" customHeight="1">
      <c r="A2" s="17" t="s">
        <v>44</v>
      </c>
      <c r="B2" s="4"/>
      <c r="C2" s="5" t="s">
        <v>27</v>
      </c>
    </row>
    <row r="3" spans="1:3" ht="45" customHeight="1">
      <c r="A3" s="17" t="s">
        <v>45</v>
      </c>
      <c r="B3" s="7"/>
      <c r="C3" s="8" t="s">
        <v>28</v>
      </c>
    </row>
    <row r="4" spans="1:3" ht="45" customHeight="1">
      <c r="A4" s="17" t="s">
        <v>46</v>
      </c>
      <c r="B4" s="9"/>
      <c r="C4" s="10" t="s">
        <v>29</v>
      </c>
    </row>
    <row r="5" spans="1:3" ht="45" customHeight="1">
      <c r="A5" s="17" t="s">
        <v>47</v>
      </c>
      <c r="B5" s="11"/>
      <c r="C5" s="12" t="s">
        <v>30</v>
      </c>
    </row>
    <row r="6" spans="1:3" ht="45" customHeight="1">
      <c r="A6" s="17" t="s">
        <v>48</v>
      </c>
      <c r="B6" s="13"/>
      <c r="C6" s="14" t="s">
        <v>31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zoomScaleNormal="100" workbookViewId="0">
      <selection activeCell="C2" sqref="C2"/>
    </sheetView>
  </sheetViews>
  <sheetFormatPr defaultRowHeight="14.25"/>
  <cols>
    <col min="1" max="1" width="21.625" customWidth="1"/>
    <col min="2" max="2" width="17.125" customWidth="1"/>
    <col min="3" max="3" width="61.375" customWidth="1"/>
    <col min="4" max="4" width="42" customWidth="1"/>
  </cols>
  <sheetData>
    <row r="1" spans="1:4" ht="59.25" customHeight="1">
      <c r="A1" s="18" t="s">
        <v>50</v>
      </c>
      <c r="B1" s="18" t="s">
        <v>51</v>
      </c>
      <c r="C1" s="18" t="s">
        <v>33</v>
      </c>
      <c r="D1" s="24" t="s">
        <v>56</v>
      </c>
    </row>
    <row r="2" spans="1:4" ht="142.5" customHeight="1">
      <c r="A2" s="19" t="s">
        <v>52</v>
      </c>
      <c r="B2" s="23">
        <v>0.1</v>
      </c>
      <c r="C2" s="6" t="s">
        <v>118</v>
      </c>
      <c r="D2" s="6" t="s">
        <v>119</v>
      </c>
    </row>
    <row r="3" spans="1:4" ht="94.5">
      <c r="A3" s="20" t="s">
        <v>53</v>
      </c>
      <c r="B3" s="23">
        <v>0.4</v>
      </c>
      <c r="C3" s="6" t="s">
        <v>120</v>
      </c>
      <c r="D3" s="6" t="s">
        <v>121</v>
      </c>
    </row>
    <row r="4" spans="1:4" ht="78.75">
      <c r="A4" s="21" t="s">
        <v>54</v>
      </c>
      <c r="B4" s="23">
        <v>0.8</v>
      </c>
      <c r="C4" s="6" t="s">
        <v>122</v>
      </c>
      <c r="D4" s="6" t="s">
        <v>123</v>
      </c>
    </row>
    <row r="5" spans="1:4" ht="63">
      <c r="A5" s="22" t="s">
        <v>55</v>
      </c>
      <c r="B5" s="23">
        <v>1</v>
      </c>
      <c r="C5" s="6" t="s">
        <v>124</v>
      </c>
      <c r="D5" s="6" t="s">
        <v>125</v>
      </c>
    </row>
  </sheetData>
  <pageMargins left="0.7" right="0.7" top="0.75" bottom="0.75" header="0.3" footer="0.3"/>
  <pageSetup paperSize="9"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
  <sheetViews>
    <sheetView zoomScaleNormal="100" workbookViewId="0">
      <selection activeCell="B7" sqref="B7"/>
    </sheetView>
  </sheetViews>
  <sheetFormatPr defaultRowHeight="14.25"/>
  <cols>
    <col min="1" max="1" width="16.875" customWidth="1"/>
    <col min="2" max="2" width="23.125" customWidth="1"/>
    <col min="3" max="3" width="60.625" customWidth="1"/>
  </cols>
  <sheetData>
    <row r="1" spans="1:3" ht="59.25" customHeight="1">
      <c r="A1" s="18" t="s">
        <v>57</v>
      </c>
      <c r="B1" s="18" t="s">
        <v>58</v>
      </c>
      <c r="C1" s="18" t="s">
        <v>33</v>
      </c>
    </row>
    <row r="2" spans="1:3" ht="74.25" customHeight="1">
      <c r="A2" s="22" t="s">
        <v>59</v>
      </c>
      <c r="B2" s="3" t="s">
        <v>64</v>
      </c>
      <c r="C2" s="6" t="s">
        <v>126</v>
      </c>
    </row>
    <row r="3" spans="1:3" ht="74.25" customHeight="1">
      <c r="A3" s="21" t="s">
        <v>60</v>
      </c>
      <c r="B3" s="3" t="s">
        <v>68</v>
      </c>
      <c r="C3" s="6" t="s">
        <v>127</v>
      </c>
    </row>
    <row r="4" spans="1:3" ht="74.25" customHeight="1">
      <c r="A4" s="20" t="s">
        <v>61</v>
      </c>
      <c r="B4" s="3" t="s">
        <v>67</v>
      </c>
      <c r="C4" s="6" t="s">
        <v>128</v>
      </c>
    </row>
    <row r="5" spans="1:3" ht="74.25" customHeight="1">
      <c r="A5" s="25" t="s">
        <v>62</v>
      </c>
      <c r="B5" s="3" t="s">
        <v>66</v>
      </c>
      <c r="C5" s="6" t="s">
        <v>129</v>
      </c>
    </row>
    <row r="6" spans="1:3" ht="74.25" customHeight="1">
      <c r="A6" s="19" t="s">
        <v>63</v>
      </c>
      <c r="B6" s="3" t="s">
        <v>65</v>
      </c>
      <c r="C6" s="6" t="s">
        <v>130</v>
      </c>
    </row>
  </sheetData>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7</vt:i4>
      </vt:variant>
    </vt:vector>
  </HeadingPairs>
  <TitlesOfParts>
    <vt:vector size="7" baseType="lpstr">
      <vt:lpstr>Birim Risk Kontrol Eylem Planı</vt:lpstr>
      <vt:lpstr>Açıklayıcı notlar</vt:lpstr>
      <vt:lpstr>Etki Puanlaması</vt:lpstr>
      <vt:lpstr>Olasılık seviyeleri</vt:lpstr>
      <vt:lpstr>Doğal Risk Seviyeleri</vt:lpstr>
      <vt:lpstr>Mevcut risk yönetimi</vt:lpstr>
      <vt:lpstr>Artık Risk Seviyesi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MEHMET TEPELİ</cp:lastModifiedBy>
  <cp:lastPrinted>2026-08-17T12:36:15Z</cp:lastPrinted>
  <dcterms:created xsi:type="dcterms:W3CDTF">2026-08-17T08:28:05Z</dcterms:created>
  <dcterms:modified xsi:type="dcterms:W3CDTF">2026-09-03T11:36:46Z</dcterms:modified>
</cp:coreProperties>
</file>